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9440" windowHeight="7995"/>
  </bookViews>
  <sheets>
    <sheet name="통계" sheetId="1" r:id="rId1"/>
    <sheet name="설문자료" sheetId="2" r:id="rId2"/>
  </sheets>
  <calcPr calcId="125725"/>
</workbook>
</file>

<file path=xl/calcChain.xml><?xml version="1.0" encoding="utf-8"?>
<calcChain xmlns="http://schemas.openxmlformats.org/spreadsheetml/2006/main">
  <c r="C33" i="2"/>
  <c r="C34"/>
  <c r="C35"/>
  <c r="C36"/>
  <c r="C37"/>
  <c r="B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B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B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B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B33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U24"/>
  <c r="R24"/>
  <c r="S24"/>
  <c r="T24"/>
  <c r="Q24"/>
  <c r="P24"/>
  <c r="O24"/>
  <c r="N24"/>
  <c r="M24"/>
  <c r="L24"/>
  <c r="K24"/>
  <c r="J24"/>
  <c r="I24"/>
  <c r="H24"/>
  <c r="G24"/>
  <c r="F24"/>
  <c r="E24"/>
  <c r="D24"/>
  <c r="C24"/>
  <c r="C26"/>
  <c r="C27"/>
  <c r="C28"/>
  <c r="B26"/>
  <c r="B27"/>
  <c r="B28"/>
  <c r="C25"/>
  <c r="B25"/>
  <c r="B24"/>
  <c r="K10" i="1" l="1"/>
  <c r="E13"/>
  <c r="H13"/>
  <c r="I12"/>
  <c r="I11"/>
  <c r="E10"/>
  <c r="E9"/>
  <c r="G11"/>
  <c r="J11"/>
  <c r="I13"/>
  <c r="K11"/>
  <c r="M9"/>
  <c r="K12"/>
  <c r="K13"/>
  <c r="G13"/>
  <c r="M13"/>
  <c r="E12"/>
  <c r="G12"/>
  <c r="M12"/>
  <c r="E11"/>
  <c r="M11"/>
  <c r="M10"/>
  <c r="I10"/>
  <c r="G10"/>
  <c r="I9"/>
  <c r="G9"/>
  <c r="K9"/>
  <c r="L13"/>
  <c r="H12"/>
  <c r="D12"/>
  <c r="D10"/>
  <c r="H10"/>
  <c r="L10"/>
  <c r="J10"/>
  <c r="F11"/>
  <c r="L11"/>
  <c r="H11"/>
  <c r="F9"/>
  <c r="D9"/>
  <c r="F12"/>
  <c r="L12"/>
  <c r="F10"/>
  <c r="F13"/>
  <c r="L9"/>
  <c r="J9"/>
  <c r="H9"/>
  <c r="J12"/>
  <c r="J13"/>
  <c r="D11"/>
  <c r="D13"/>
  <c r="O13" l="1"/>
  <c r="O11"/>
  <c r="O10"/>
  <c r="O9"/>
  <c r="O12"/>
  <c r="N10"/>
  <c r="N11"/>
  <c r="N12"/>
  <c r="N13"/>
  <c r="N9"/>
  <c r="E22" l="1"/>
  <c r="D22"/>
  <c r="H22"/>
  <c r="G22"/>
  <c r="F22"/>
  <c r="J22"/>
  <c r="I22"/>
  <c r="M22"/>
  <c r="L22"/>
  <c r="K22"/>
  <c r="E18"/>
  <c r="F18"/>
  <c r="G18"/>
  <c r="H18"/>
  <c r="L20"/>
  <c r="K20"/>
  <c r="J20"/>
  <c r="I20"/>
  <c r="M20"/>
  <c r="I19"/>
  <c r="M19"/>
  <c r="L19"/>
  <c r="K19"/>
  <c r="J19"/>
  <c r="I18"/>
  <c r="J18"/>
  <c r="K18"/>
  <c r="L18"/>
  <c r="M21"/>
  <c r="L21"/>
  <c r="K21"/>
  <c r="J21"/>
  <c r="I21"/>
  <c r="D19"/>
  <c r="H19"/>
  <c r="G19"/>
  <c r="F19"/>
  <c r="E19"/>
  <c r="G20"/>
  <c r="F20"/>
  <c r="E20"/>
  <c r="D20"/>
  <c r="H20"/>
  <c r="H21"/>
  <c r="G21"/>
  <c r="F21"/>
  <c r="E21"/>
  <c r="D21"/>
  <c r="M18"/>
  <c r="D18"/>
  <c r="N19" l="1"/>
  <c r="N18"/>
  <c r="O19"/>
  <c r="O22"/>
  <c r="O18"/>
  <c r="N22"/>
  <c r="O20"/>
  <c r="N21"/>
  <c r="N20"/>
  <c r="O21"/>
</calcChain>
</file>

<file path=xl/comments1.xml><?xml version="1.0" encoding="utf-8"?>
<comments xmlns="http://schemas.openxmlformats.org/spreadsheetml/2006/main">
  <authors>
    <author>P</author>
  </authors>
  <commentList>
    <comment ref="A23" authorId="0">
      <text>
        <r>
          <rPr>
            <b/>
            <sz val="9"/>
            <color indexed="81"/>
            <rFont val="돋움"/>
            <family val="3"/>
            <charset val="129"/>
          </rPr>
          <t>손대지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마시오
</t>
        </r>
      </text>
    </comment>
    <comment ref="A32" authorId="0">
      <text>
        <r>
          <rPr>
            <b/>
            <sz val="9"/>
            <color indexed="81"/>
            <rFont val="돋움"/>
            <family val="3"/>
            <charset val="129"/>
          </rPr>
          <t>손대지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마시오</t>
        </r>
        <r>
          <rPr>
            <sz val="9"/>
            <color indexed="81"/>
            <rFont val="돋움"/>
            <family val="3"/>
            <charset val="129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<sst xmlns="http://schemas.openxmlformats.org/spreadsheetml/2006/main" count="145" uniqueCount="75">
  <si>
    <t>① 강사가 성실하게 가르치나요?</t>
    <phoneticPr fontId="1" type="noConversion"/>
  </si>
  <si>
    <t>② 특기 신장에 도움이 되나요?</t>
    <phoneticPr fontId="1" type="noConversion"/>
  </si>
  <si>
    <t>③ 교과학습에 도움이 되나요?</t>
    <phoneticPr fontId="1" type="noConversion"/>
  </si>
  <si>
    <t>④ 사교육비 경감에 도움이 되나요?</t>
    <phoneticPr fontId="1" type="noConversion"/>
  </si>
  <si>
    <t>⑤ 앞으로도 참여하고 싶은가요?</t>
    <phoneticPr fontId="1" type="noConversion"/>
  </si>
  <si>
    <t>매우 만족한다</t>
    <phoneticPr fontId="1" type="noConversion"/>
  </si>
  <si>
    <t>만족한다</t>
    <phoneticPr fontId="1" type="noConversion"/>
  </si>
  <si>
    <t>보통이다</t>
    <phoneticPr fontId="1" type="noConversion"/>
  </si>
  <si>
    <t>부족하다</t>
    <phoneticPr fontId="1" type="noConversion"/>
  </si>
  <si>
    <t>매우 부족하다</t>
    <phoneticPr fontId="1" type="noConversion"/>
  </si>
  <si>
    <t>학생</t>
    <phoneticPr fontId="1" type="noConversion"/>
  </si>
  <si>
    <t>학부모</t>
    <phoneticPr fontId="1" type="noConversion"/>
  </si>
  <si>
    <t xml:space="preserve">                                      만족도    
    내용</t>
    <phoneticPr fontId="1" type="noConversion"/>
  </si>
  <si>
    <t>프로그램명</t>
    <phoneticPr fontId="1" type="noConversion"/>
  </si>
  <si>
    <t>강사명</t>
    <phoneticPr fontId="1" type="noConversion"/>
  </si>
  <si>
    <t>응답결과</t>
    <phoneticPr fontId="1" type="noConversion"/>
  </si>
  <si>
    <t>1번 문항</t>
    <phoneticPr fontId="1" type="noConversion"/>
  </si>
  <si>
    <t>2번 문항</t>
    <phoneticPr fontId="1" type="noConversion"/>
  </si>
  <si>
    <t>3번 문항</t>
    <phoneticPr fontId="1" type="noConversion"/>
  </si>
  <si>
    <t>4번 문항</t>
    <phoneticPr fontId="1" type="noConversion"/>
  </si>
  <si>
    <t>5번 문항</t>
    <phoneticPr fontId="1" type="noConversion"/>
  </si>
  <si>
    <t>학생1</t>
    <phoneticPr fontId="1" type="noConversion"/>
  </si>
  <si>
    <t>학생2</t>
  </si>
  <si>
    <t>학생3</t>
  </si>
  <si>
    <t>학생4</t>
  </si>
  <si>
    <t>학생5</t>
  </si>
  <si>
    <t>학생6</t>
  </si>
  <si>
    <t>학생7</t>
  </si>
  <si>
    <t>학생8</t>
  </si>
  <si>
    <t>학생9</t>
  </si>
  <si>
    <t>학생10</t>
  </si>
  <si>
    <t>학생11</t>
  </si>
  <si>
    <t>학생12</t>
  </si>
  <si>
    <t>학생13</t>
  </si>
  <si>
    <t>학생14</t>
  </si>
  <si>
    <t>학생15</t>
  </si>
  <si>
    <t>학생16</t>
  </si>
  <si>
    <t>학생17</t>
  </si>
  <si>
    <t>학생18</t>
  </si>
  <si>
    <t>학생19</t>
  </si>
  <si>
    <t>학생20</t>
  </si>
  <si>
    <t>응답결과</t>
    <phoneticPr fontId="1" type="noConversion"/>
  </si>
  <si>
    <t>학생1</t>
    <phoneticPr fontId="1" type="noConversion"/>
  </si>
  <si>
    <t>부모님1</t>
    <phoneticPr fontId="1" type="noConversion"/>
  </si>
  <si>
    <t>부모님2</t>
  </si>
  <si>
    <t>부모님3</t>
  </si>
  <si>
    <t>부모님4</t>
  </si>
  <si>
    <t>부모님5</t>
  </si>
  <si>
    <t>부모님6</t>
  </si>
  <si>
    <t>부모님7</t>
  </si>
  <si>
    <t>부모님8</t>
  </si>
  <si>
    <t>부모님9</t>
  </si>
  <si>
    <t>부모님10</t>
  </si>
  <si>
    <t>부모님11</t>
  </si>
  <si>
    <t>부모님12</t>
  </si>
  <si>
    <t>부모님13</t>
  </si>
  <si>
    <t>부모님14</t>
  </si>
  <si>
    <t>부모님15</t>
  </si>
  <si>
    <t>부모님16</t>
  </si>
  <si>
    <t>부모님17</t>
  </si>
  <si>
    <t>부모님18</t>
  </si>
  <si>
    <t>부모님19</t>
  </si>
  <si>
    <t>부모님20</t>
  </si>
  <si>
    <t>부모님1</t>
    <phoneticPr fontId="1" type="noConversion"/>
  </si>
  <si>
    <t>학 생
합 계</t>
    <phoneticPr fontId="1" type="noConversion"/>
  </si>
  <si>
    <t>부모님
합 계</t>
    <phoneticPr fontId="1" type="noConversion"/>
  </si>
  <si>
    <t>매우만족</t>
    <phoneticPr fontId="1" type="noConversion"/>
  </si>
  <si>
    <t>만족</t>
    <phoneticPr fontId="1" type="noConversion"/>
  </si>
  <si>
    <t>보통</t>
    <phoneticPr fontId="1" type="noConversion"/>
  </si>
  <si>
    <t>부족</t>
    <phoneticPr fontId="1" type="noConversion"/>
  </si>
  <si>
    <t>매우부족</t>
    <phoneticPr fontId="1" type="noConversion"/>
  </si>
  <si>
    <t>부모님</t>
    <phoneticPr fontId="1" type="noConversion"/>
  </si>
  <si>
    <t>학생</t>
    <phoneticPr fontId="1" type="noConversion"/>
  </si>
  <si>
    <t>중국어</t>
    <phoneticPr fontId="1" type="noConversion"/>
  </si>
  <si>
    <t>차oo</t>
    <phoneticPr fontId="1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</si>
</sst>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1"/>
      <name val="돋움"/>
      <family val="3"/>
      <charset val="129"/>
    </font>
    <font>
      <b/>
      <sz val="14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 diagonalDown="1">
      <left style="medium">
        <color auto="1"/>
      </left>
      <right/>
      <top style="medium">
        <color auto="1"/>
      </top>
      <bottom/>
      <diagonal style="thin">
        <color auto="1"/>
      </diagonal>
    </border>
    <border diagonalDown="1">
      <left/>
      <right style="medium">
        <color auto="1"/>
      </right>
      <top style="medium">
        <color auto="1"/>
      </top>
      <bottom/>
      <diagonal style="thin">
        <color auto="1"/>
      </diagonal>
    </border>
    <border diagonalDown="1">
      <left style="medium">
        <color auto="1"/>
      </left>
      <right/>
      <top/>
      <bottom style="double">
        <color auto="1"/>
      </bottom>
      <diagonal style="thin">
        <color auto="1"/>
      </diagonal>
    </border>
    <border diagonalDown="1">
      <left/>
      <right style="medium">
        <color auto="1"/>
      </right>
      <top/>
      <bottom style="double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3" xfId="0" applyBorder="1">
      <alignment vertical="center"/>
    </xf>
    <xf numFmtId="0" fontId="0" fillId="0" borderId="11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27" xfId="0" applyBorder="1">
      <alignment vertical="center"/>
    </xf>
    <xf numFmtId="0" fontId="0" fillId="0" borderId="26" xfId="0" applyBorder="1">
      <alignment vertical="center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4" xfId="0" applyBorder="1">
      <alignment vertical="center"/>
    </xf>
    <xf numFmtId="41" fontId="0" fillId="0" borderId="32" xfId="0" applyNumberFormat="1" applyBorder="1">
      <alignment vertical="center"/>
    </xf>
    <xf numFmtId="41" fontId="0" fillId="0" borderId="33" xfId="0" applyNumberFormat="1" applyBorder="1">
      <alignment vertical="center"/>
    </xf>
    <xf numFmtId="41" fontId="0" fillId="0" borderId="35" xfId="0" applyNumberFormat="1" applyBorder="1">
      <alignment vertical="center"/>
    </xf>
    <xf numFmtId="41" fontId="0" fillId="0" borderId="36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176" fontId="0" fillId="0" borderId="40" xfId="0" applyNumberFormat="1" applyBorder="1">
      <alignment vertical="center"/>
    </xf>
    <xf numFmtId="176" fontId="0" fillId="0" borderId="42" xfId="0" applyNumberFormat="1" applyBorder="1">
      <alignment vertical="center"/>
    </xf>
    <xf numFmtId="176" fontId="0" fillId="0" borderId="38" xfId="0" applyNumberFormat="1" applyBorder="1">
      <alignment vertical="center"/>
    </xf>
    <xf numFmtId="176" fontId="0" fillId="0" borderId="45" xfId="0" applyNumberFormat="1" applyBorder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76" fontId="0" fillId="0" borderId="49" xfId="0" applyNumberFormat="1" applyBorder="1" applyAlignment="1">
      <alignment horizontal="center" vertical="center"/>
    </xf>
    <xf numFmtId="176" fontId="0" fillId="0" borderId="51" xfId="0" applyNumberFormat="1" applyBorder="1" applyAlignment="1">
      <alignment horizontal="center" vertical="center"/>
    </xf>
    <xf numFmtId="176" fontId="0" fillId="0" borderId="52" xfId="0" applyNumberFormat="1" applyBorder="1" applyAlignment="1">
      <alignment horizontal="center" vertical="center"/>
    </xf>
    <xf numFmtId="176" fontId="0" fillId="0" borderId="53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9" fontId="0" fillId="0" borderId="49" xfId="0" applyNumberFormat="1" applyBorder="1" applyAlignment="1">
      <alignment horizontal="center" vertical="center"/>
    </xf>
    <xf numFmtId="9" fontId="0" fillId="0" borderId="50" xfId="0" applyNumberFormat="1" applyBorder="1" applyAlignment="1">
      <alignment horizontal="center" vertical="center"/>
    </xf>
    <xf numFmtId="9" fontId="0" fillId="0" borderId="31" xfId="0" applyNumberFormat="1" applyBorder="1" applyAlignment="1">
      <alignment horizontal="center" vertical="center"/>
    </xf>
    <xf numFmtId="9" fontId="0" fillId="0" borderId="32" xfId="0" applyNumberFormat="1" applyBorder="1" applyAlignment="1">
      <alignment horizontal="center" vertical="center"/>
    </xf>
    <xf numFmtId="9" fontId="0" fillId="0" borderId="34" xfId="0" applyNumberFormat="1" applyBorder="1" applyAlignment="1">
      <alignment horizontal="center" vertical="center"/>
    </xf>
    <xf numFmtId="9" fontId="0" fillId="0" borderId="35" xfId="0" applyNumberFormat="1" applyBorder="1" applyAlignment="1">
      <alignment horizontal="center" vertical="center"/>
    </xf>
    <xf numFmtId="9" fontId="0" fillId="0" borderId="54" xfId="0" applyNumberFormat="1" applyBorder="1">
      <alignment vertical="center"/>
    </xf>
    <xf numFmtId="9" fontId="0" fillId="0" borderId="55" xfId="0" applyNumberFormat="1" applyBorder="1">
      <alignment vertical="center"/>
    </xf>
    <xf numFmtId="9" fontId="0" fillId="0" borderId="38" xfId="0" applyNumberFormat="1" applyBorder="1">
      <alignment vertical="center"/>
    </xf>
    <xf numFmtId="9" fontId="0" fillId="0" borderId="51" xfId="0" applyNumberFormat="1" applyBorder="1" applyAlignment="1">
      <alignment horizontal="center" vertical="center"/>
    </xf>
    <xf numFmtId="9" fontId="0" fillId="0" borderId="33" xfId="0" applyNumberFormat="1" applyBorder="1" applyAlignment="1">
      <alignment horizontal="center" vertical="center"/>
    </xf>
    <xf numFmtId="9" fontId="0" fillId="0" borderId="36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9" fontId="0" fillId="0" borderId="37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57" xfId="0" applyNumberFormat="1" applyBorder="1" applyAlignment="1">
      <alignment horizontal="center" vertical="center"/>
    </xf>
    <xf numFmtId="176" fontId="0" fillId="0" borderId="58" xfId="0" applyNumberFormat="1" applyBorder="1" applyAlignment="1">
      <alignment horizontal="center" vertical="center"/>
    </xf>
    <xf numFmtId="176" fontId="0" fillId="0" borderId="59" xfId="0" applyNumberFormat="1" applyBorder="1" applyAlignment="1">
      <alignment horizontal="center" vertical="center"/>
    </xf>
    <xf numFmtId="176" fontId="0" fillId="0" borderId="60" xfId="0" applyNumberFormat="1" applyBorder="1" applyAlignment="1">
      <alignment horizontal="center" vertical="center"/>
    </xf>
    <xf numFmtId="176" fontId="0" fillId="0" borderId="61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style val="10"/>
  <c:chart>
    <c:title>
      <c:tx>
        <c:rich>
          <a:bodyPr/>
          <a:lstStyle/>
          <a:p>
            <a:pPr>
              <a:defRPr/>
            </a:pPr>
            <a:r>
              <a:rPr lang="ko-KR" altLang="en-US"/>
              <a:t>학 생   만 족 도</a:t>
            </a:r>
          </a:p>
        </c:rich>
      </c:tx>
      <c:layout/>
    </c:title>
    <c:view3D>
      <c:rAngAx val="1"/>
    </c:view3D>
    <c:plotArea>
      <c:layout/>
      <c:bar3DChart>
        <c:barDir val="bar"/>
        <c:grouping val="percentStacked"/>
        <c:ser>
          <c:idx val="0"/>
          <c:order val="0"/>
          <c:tx>
            <c:strRef>
              <c:f>통계!$D$17</c:f>
              <c:strCache>
                <c:ptCount val="1"/>
                <c:pt idx="0">
                  <c:v>매우만족</c:v>
                </c:pt>
              </c:strCache>
            </c:strRef>
          </c:tx>
          <c:cat>
            <c:strRef>
              <c:f>통계!$B$18:$C$22</c:f>
              <c:strCache>
                <c:ptCount val="5"/>
                <c:pt idx="0">
                  <c:v>① 강사가 성실하게 가르치나요?</c:v>
                </c:pt>
                <c:pt idx="1">
                  <c:v>② 특기 신장에 도움이 되나요?</c:v>
                </c:pt>
                <c:pt idx="2">
                  <c:v>③ 교과학습에 도움이 되나요?</c:v>
                </c:pt>
                <c:pt idx="3">
                  <c:v>④ 사교육비 경감에 도움이 되나요?</c:v>
                </c:pt>
                <c:pt idx="4">
                  <c:v>⑤ 앞으로도 참여하고 싶은가요?</c:v>
                </c:pt>
              </c:strCache>
            </c:strRef>
          </c:cat>
          <c:val>
            <c:numRef>
              <c:f>통계!$D$18:$D$22</c:f>
              <c:numCache>
                <c:formatCode>0%</c:formatCode>
                <c:ptCount val="5"/>
                <c:pt idx="0">
                  <c:v>0.83333333333333337</c:v>
                </c:pt>
                <c:pt idx="1">
                  <c:v>0.83333333333333337</c:v>
                </c:pt>
                <c:pt idx="2">
                  <c:v>1</c:v>
                </c:pt>
                <c:pt idx="3">
                  <c:v>0.5</c:v>
                </c:pt>
                <c:pt idx="4">
                  <c:v>0.83333333333333337</c:v>
                </c:pt>
              </c:numCache>
            </c:numRef>
          </c:val>
        </c:ser>
        <c:ser>
          <c:idx val="1"/>
          <c:order val="1"/>
          <c:tx>
            <c:strRef>
              <c:f>통계!$E$17</c:f>
              <c:strCache>
                <c:ptCount val="1"/>
                <c:pt idx="0">
                  <c:v>만족</c:v>
                </c:pt>
              </c:strCache>
            </c:strRef>
          </c:tx>
          <c:cat>
            <c:strRef>
              <c:f>통계!$B$18:$C$22</c:f>
              <c:strCache>
                <c:ptCount val="5"/>
                <c:pt idx="0">
                  <c:v>① 강사가 성실하게 가르치나요?</c:v>
                </c:pt>
                <c:pt idx="1">
                  <c:v>② 특기 신장에 도움이 되나요?</c:v>
                </c:pt>
                <c:pt idx="2">
                  <c:v>③ 교과학습에 도움이 되나요?</c:v>
                </c:pt>
                <c:pt idx="3">
                  <c:v>④ 사교육비 경감에 도움이 되나요?</c:v>
                </c:pt>
                <c:pt idx="4">
                  <c:v>⑤ 앞으로도 참여하고 싶은가요?</c:v>
                </c:pt>
              </c:strCache>
            </c:strRef>
          </c:cat>
          <c:val>
            <c:numRef>
              <c:f>통계!$E$18:$E$22</c:f>
              <c:numCache>
                <c:formatCode>0%</c:formatCode>
                <c:ptCount val="5"/>
                <c:pt idx="0">
                  <c:v>0.16666666666666666</c:v>
                </c:pt>
                <c:pt idx="1">
                  <c:v>0</c:v>
                </c:pt>
                <c:pt idx="2">
                  <c:v>0</c:v>
                </c:pt>
                <c:pt idx="3">
                  <c:v>0.16666666666666666</c:v>
                </c:pt>
                <c:pt idx="4">
                  <c:v>0.16666666666666666</c:v>
                </c:pt>
              </c:numCache>
            </c:numRef>
          </c:val>
        </c:ser>
        <c:ser>
          <c:idx val="2"/>
          <c:order val="2"/>
          <c:tx>
            <c:strRef>
              <c:f>통계!$F$17</c:f>
              <c:strCache>
                <c:ptCount val="1"/>
                <c:pt idx="0">
                  <c:v>보통</c:v>
                </c:pt>
              </c:strCache>
            </c:strRef>
          </c:tx>
          <c:cat>
            <c:strRef>
              <c:f>통계!$B$18:$C$22</c:f>
              <c:strCache>
                <c:ptCount val="5"/>
                <c:pt idx="0">
                  <c:v>① 강사가 성실하게 가르치나요?</c:v>
                </c:pt>
                <c:pt idx="1">
                  <c:v>② 특기 신장에 도움이 되나요?</c:v>
                </c:pt>
                <c:pt idx="2">
                  <c:v>③ 교과학습에 도움이 되나요?</c:v>
                </c:pt>
                <c:pt idx="3">
                  <c:v>④ 사교육비 경감에 도움이 되나요?</c:v>
                </c:pt>
                <c:pt idx="4">
                  <c:v>⑤ 앞으로도 참여하고 싶은가요?</c:v>
                </c:pt>
              </c:strCache>
            </c:strRef>
          </c:cat>
          <c:val>
            <c:numRef>
              <c:f>통계!$F$18:$F$22</c:f>
              <c:numCache>
                <c:formatCode>0%</c:formatCode>
                <c:ptCount val="5"/>
                <c:pt idx="0">
                  <c:v>0</c:v>
                </c:pt>
                <c:pt idx="1">
                  <c:v>0.16666666666666666</c:v>
                </c:pt>
                <c:pt idx="2">
                  <c:v>0</c:v>
                </c:pt>
                <c:pt idx="3">
                  <c:v>0.33333333333333331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통계!$G$17</c:f>
              <c:strCache>
                <c:ptCount val="1"/>
                <c:pt idx="0">
                  <c:v>부족</c:v>
                </c:pt>
              </c:strCache>
            </c:strRef>
          </c:tx>
          <c:cat>
            <c:strRef>
              <c:f>통계!$B$18:$C$22</c:f>
              <c:strCache>
                <c:ptCount val="5"/>
                <c:pt idx="0">
                  <c:v>① 강사가 성실하게 가르치나요?</c:v>
                </c:pt>
                <c:pt idx="1">
                  <c:v>② 특기 신장에 도움이 되나요?</c:v>
                </c:pt>
                <c:pt idx="2">
                  <c:v>③ 교과학습에 도움이 되나요?</c:v>
                </c:pt>
                <c:pt idx="3">
                  <c:v>④ 사교육비 경감에 도움이 되나요?</c:v>
                </c:pt>
                <c:pt idx="4">
                  <c:v>⑤ 앞으로도 참여하고 싶은가요?</c:v>
                </c:pt>
              </c:strCache>
            </c:strRef>
          </c:cat>
          <c:val>
            <c:numRef>
              <c:f>통계!$G$18:$G$22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통계!$H$17</c:f>
              <c:strCache>
                <c:ptCount val="1"/>
                <c:pt idx="0">
                  <c:v>매우부족</c:v>
                </c:pt>
              </c:strCache>
            </c:strRef>
          </c:tx>
          <c:cat>
            <c:strRef>
              <c:f>통계!$B$18:$C$22</c:f>
              <c:strCache>
                <c:ptCount val="5"/>
                <c:pt idx="0">
                  <c:v>① 강사가 성실하게 가르치나요?</c:v>
                </c:pt>
                <c:pt idx="1">
                  <c:v>② 특기 신장에 도움이 되나요?</c:v>
                </c:pt>
                <c:pt idx="2">
                  <c:v>③ 교과학습에 도움이 되나요?</c:v>
                </c:pt>
                <c:pt idx="3">
                  <c:v>④ 사교육비 경감에 도움이 되나요?</c:v>
                </c:pt>
                <c:pt idx="4">
                  <c:v>⑤ 앞으로도 참여하고 싶은가요?</c:v>
                </c:pt>
              </c:strCache>
            </c:strRef>
          </c:cat>
          <c:val>
            <c:numRef>
              <c:f>통계!$H$18:$H$22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Val val="1"/>
        </c:dLbls>
        <c:gapWidth val="95"/>
        <c:gapDepth val="95"/>
        <c:shape val="box"/>
        <c:axId val="84660992"/>
        <c:axId val="85876096"/>
        <c:axId val="0"/>
      </c:bar3DChart>
      <c:catAx>
        <c:axId val="84660992"/>
        <c:scaling>
          <c:orientation val="maxMin"/>
        </c:scaling>
        <c:axPos val="l"/>
        <c:numFmt formatCode="General" sourceLinked="0"/>
        <c:majorTickMark val="none"/>
        <c:tickLblPos val="nextTo"/>
        <c:crossAx val="85876096"/>
        <c:crosses val="autoZero"/>
        <c:auto val="1"/>
        <c:lblAlgn val="ctr"/>
        <c:lblOffset val="100"/>
        <c:tickMarkSkip val="5"/>
      </c:catAx>
      <c:valAx>
        <c:axId val="85876096"/>
        <c:scaling>
          <c:orientation val="minMax"/>
        </c:scaling>
        <c:delete val="1"/>
        <c:axPos val="t"/>
        <c:numFmt formatCode="0%" sourceLinked="1"/>
        <c:majorTickMark val="none"/>
        <c:tickLblPos val="none"/>
        <c:crossAx val="84660992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title>
      <c:tx>
        <c:rich>
          <a:bodyPr/>
          <a:lstStyle/>
          <a:p>
            <a:pPr>
              <a:defRPr/>
            </a:pPr>
            <a:r>
              <a:rPr lang="ko-KR" altLang="en-US"/>
              <a:t>부 모 님   만 족 도</a:t>
            </a:r>
            <a:endParaRPr lang="en-US" altLang="ko-KR"/>
          </a:p>
        </c:rich>
      </c:tx>
    </c:title>
    <c:view3D>
      <c:rAngAx val="1"/>
    </c:view3D>
    <c:plotArea>
      <c:layout/>
      <c:bar3DChart>
        <c:barDir val="bar"/>
        <c:grouping val="percentStacked"/>
        <c:ser>
          <c:idx val="0"/>
          <c:order val="0"/>
          <c:tx>
            <c:strRef>
              <c:f>통계!$I$17</c:f>
              <c:strCache>
                <c:ptCount val="1"/>
                <c:pt idx="0">
                  <c:v>매우만족</c:v>
                </c:pt>
              </c:strCache>
            </c:strRef>
          </c:tx>
          <c:cat>
            <c:strRef>
              <c:f>통계!$B$18:$C$22</c:f>
              <c:strCache>
                <c:ptCount val="5"/>
                <c:pt idx="0">
                  <c:v>① 강사가 성실하게 가르치나요?</c:v>
                </c:pt>
                <c:pt idx="1">
                  <c:v>② 특기 신장에 도움이 되나요?</c:v>
                </c:pt>
                <c:pt idx="2">
                  <c:v>③ 교과학습에 도움이 되나요?</c:v>
                </c:pt>
                <c:pt idx="3">
                  <c:v>④ 사교육비 경감에 도움이 되나요?</c:v>
                </c:pt>
                <c:pt idx="4">
                  <c:v>⑤ 앞으로도 참여하고 싶은가요?</c:v>
                </c:pt>
              </c:strCache>
            </c:strRef>
          </c:cat>
          <c:val>
            <c:numRef>
              <c:f>통계!$I$18:$I$22</c:f>
              <c:numCache>
                <c:formatCode>0%</c:formatCode>
                <c:ptCount val="5"/>
                <c:pt idx="0">
                  <c:v>0.5</c:v>
                </c:pt>
                <c:pt idx="1">
                  <c:v>0.8</c:v>
                </c:pt>
                <c:pt idx="2">
                  <c:v>0.66666666666666663</c:v>
                </c:pt>
                <c:pt idx="3">
                  <c:v>0.33333333333333331</c:v>
                </c:pt>
                <c:pt idx="4">
                  <c:v>0.5</c:v>
                </c:pt>
              </c:numCache>
            </c:numRef>
          </c:val>
        </c:ser>
        <c:ser>
          <c:idx val="1"/>
          <c:order val="1"/>
          <c:tx>
            <c:strRef>
              <c:f>통계!$J$17</c:f>
              <c:strCache>
                <c:ptCount val="1"/>
                <c:pt idx="0">
                  <c:v>만족</c:v>
                </c:pt>
              </c:strCache>
            </c:strRef>
          </c:tx>
          <c:cat>
            <c:strRef>
              <c:f>통계!$B$18:$C$22</c:f>
              <c:strCache>
                <c:ptCount val="5"/>
                <c:pt idx="0">
                  <c:v>① 강사가 성실하게 가르치나요?</c:v>
                </c:pt>
                <c:pt idx="1">
                  <c:v>② 특기 신장에 도움이 되나요?</c:v>
                </c:pt>
                <c:pt idx="2">
                  <c:v>③ 교과학습에 도움이 되나요?</c:v>
                </c:pt>
                <c:pt idx="3">
                  <c:v>④ 사교육비 경감에 도움이 되나요?</c:v>
                </c:pt>
                <c:pt idx="4">
                  <c:v>⑤ 앞으로도 참여하고 싶은가요?</c:v>
                </c:pt>
              </c:strCache>
            </c:strRef>
          </c:cat>
          <c:val>
            <c:numRef>
              <c:f>통계!$J$18:$J$22</c:f>
              <c:numCache>
                <c:formatCode>0%</c:formatCode>
                <c:ptCount val="5"/>
                <c:pt idx="0">
                  <c:v>0.5</c:v>
                </c:pt>
                <c:pt idx="1">
                  <c:v>0.2</c:v>
                </c:pt>
                <c:pt idx="2">
                  <c:v>0.33333333333333331</c:v>
                </c:pt>
                <c:pt idx="3">
                  <c:v>0.33333333333333331</c:v>
                </c:pt>
                <c:pt idx="4">
                  <c:v>0.33333333333333331</c:v>
                </c:pt>
              </c:numCache>
            </c:numRef>
          </c:val>
        </c:ser>
        <c:ser>
          <c:idx val="2"/>
          <c:order val="2"/>
          <c:tx>
            <c:strRef>
              <c:f>통계!$K$17</c:f>
              <c:strCache>
                <c:ptCount val="1"/>
                <c:pt idx="0">
                  <c:v>보통</c:v>
                </c:pt>
              </c:strCache>
            </c:strRef>
          </c:tx>
          <c:cat>
            <c:strRef>
              <c:f>통계!$B$18:$C$22</c:f>
              <c:strCache>
                <c:ptCount val="5"/>
                <c:pt idx="0">
                  <c:v>① 강사가 성실하게 가르치나요?</c:v>
                </c:pt>
                <c:pt idx="1">
                  <c:v>② 특기 신장에 도움이 되나요?</c:v>
                </c:pt>
                <c:pt idx="2">
                  <c:v>③ 교과학습에 도움이 되나요?</c:v>
                </c:pt>
                <c:pt idx="3">
                  <c:v>④ 사교육비 경감에 도움이 되나요?</c:v>
                </c:pt>
                <c:pt idx="4">
                  <c:v>⑤ 앞으로도 참여하고 싶은가요?</c:v>
                </c:pt>
              </c:strCache>
            </c:strRef>
          </c:cat>
          <c:val>
            <c:numRef>
              <c:f>통계!$K$18:$K$22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0.33333333333333331</c:v>
                </c:pt>
                <c:pt idx="4">
                  <c:v>0.16666666666666666</c:v>
                </c:pt>
              </c:numCache>
            </c:numRef>
          </c:val>
        </c:ser>
        <c:ser>
          <c:idx val="3"/>
          <c:order val="3"/>
          <c:tx>
            <c:strRef>
              <c:f>통계!$L$17</c:f>
              <c:strCache>
                <c:ptCount val="1"/>
                <c:pt idx="0">
                  <c:v>부족</c:v>
                </c:pt>
              </c:strCache>
            </c:strRef>
          </c:tx>
          <c:cat>
            <c:strRef>
              <c:f>통계!$B$18:$C$22</c:f>
              <c:strCache>
                <c:ptCount val="5"/>
                <c:pt idx="0">
                  <c:v>① 강사가 성실하게 가르치나요?</c:v>
                </c:pt>
                <c:pt idx="1">
                  <c:v>② 특기 신장에 도움이 되나요?</c:v>
                </c:pt>
                <c:pt idx="2">
                  <c:v>③ 교과학습에 도움이 되나요?</c:v>
                </c:pt>
                <c:pt idx="3">
                  <c:v>④ 사교육비 경감에 도움이 되나요?</c:v>
                </c:pt>
                <c:pt idx="4">
                  <c:v>⑤ 앞으로도 참여하고 싶은가요?</c:v>
                </c:pt>
              </c:strCache>
            </c:strRef>
          </c:cat>
          <c:val>
            <c:numRef>
              <c:f>통계!$L$18:$L$22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통계!$M$17</c:f>
              <c:strCache>
                <c:ptCount val="1"/>
                <c:pt idx="0">
                  <c:v>매우부족</c:v>
                </c:pt>
              </c:strCache>
            </c:strRef>
          </c:tx>
          <c:cat>
            <c:strRef>
              <c:f>통계!$B$18:$C$22</c:f>
              <c:strCache>
                <c:ptCount val="5"/>
                <c:pt idx="0">
                  <c:v>① 강사가 성실하게 가르치나요?</c:v>
                </c:pt>
                <c:pt idx="1">
                  <c:v>② 특기 신장에 도움이 되나요?</c:v>
                </c:pt>
                <c:pt idx="2">
                  <c:v>③ 교과학습에 도움이 되나요?</c:v>
                </c:pt>
                <c:pt idx="3">
                  <c:v>④ 사교육비 경감에 도움이 되나요?</c:v>
                </c:pt>
                <c:pt idx="4">
                  <c:v>⑤ 앞으로도 참여하고 싶은가요?</c:v>
                </c:pt>
              </c:strCache>
            </c:strRef>
          </c:cat>
          <c:val>
            <c:numRef>
              <c:f>통계!$M$18:$M$22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Val val="1"/>
        </c:dLbls>
        <c:gapWidth val="95"/>
        <c:gapDepth val="95"/>
        <c:shape val="box"/>
        <c:axId val="91644672"/>
        <c:axId val="91646208"/>
        <c:axId val="0"/>
      </c:bar3DChart>
      <c:catAx>
        <c:axId val="91644672"/>
        <c:scaling>
          <c:orientation val="maxMin"/>
        </c:scaling>
        <c:axPos val="l"/>
        <c:numFmt formatCode="0%" sourceLinked="1"/>
        <c:majorTickMark val="none"/>
        <c:tickLblPos val="nextTo"/>
        <c:crossAx val="91646208"/>
        <c:crosses val="autoZero"/>
        <c:auto val="1"/>
        <c:lblAlgn val="ctr"/>
        <c:lblOffset val="100"/>
      </c:catAx>
      <c:valAx>
        <c:axId val="91646208"/>
        <c:scaling>
          <c:orientation val="minMax"/>
        </c:scaling>
        <c:delete val="1"/>
        <c:axPos val="t"/>
        <c:numFmt formatCode="0%" sourceLinked="1"/>
        <c:tickLblPos val="none"/>
        <c:crossAx val="91644672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8281</xdr:colOff>
      <xdr:row>23</xdr:row>
      <xdr:rowOff>49695</xdr:rowOff>
    </xdr:from>
    <xdr:to>
      <xdr:col>14</xdr:col>
      <xdr:colOff>670891</xdr:colOff>
      <xdr:row>36</xdr:row>
      <xdr:rowOff>99390</xdr:rowOff>
    </xdr:to>
    <xdr:graphicFrame macro="">
      <xdr:nvGraphicFramePr>
        <xdr:cNvPr id="7" name="차트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8280</xdr:colOff>
      <xdr:row>38</xdr:row>
      <xdr:rowOff>16565</xdr:rowOff>
    </xdr:from>
    <xdr:to>
      <xdr:col>15</xdr:col>
      <xdr:colOff>49694</xdr:colOff>
      <xdr:row>51</xdr:row>
      <xdr:rowOff>66260</xdr:rowOff>
    </xdr:to>
    <xdr:graphicFrame macro="">
      <xdr:nvGraphicFramePr>
        <xdr:cNvPr id="8" name="차트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2"/>
  <sheetViews>
    <sheetView showZeros="0" tabSelected="1" topLeftCell="E1" zoomScale="115" zoomScaleNormal="115" workbookViewId="0">
      <selection activeCell="L3" sqref="L3:O4"/>
    </sheetView>
  </sheetViews>
  <sheetFormatPr defaultRowHeight="16.5"/>
  <cols>
    <col min="1" max="1" width="9" style="2"/>
    <col min="2" max="3" width="16.625" customWidth="1"/>
    <col min="4" max="13" width="9.625" customWidth="1"/>
    <col min="14" max="16384" width="9" style="2"/>
  </cols>
  <sheetData>
    <row r="2" spans="2:15" ht="17.25" thickBot="1"/>
    <row r="3" spans="2:15">
      <c r="B3" s="77" t="s">
        <v>13</v>
      </c>
      <c r="C3" s="64"/>
      <c r="D3" s="64" t="s">
        <v>73</v>
      </c>
      <c r="E3" s="64"/>
      <c r="F3" s="64"/>
      <c r="G3" s="64"/>
      <c r="H3" s="64" t="s">
        <v>14</v>
      </c>
      <c r="I3" s="64"/>
      <c r="J3" s="64"/>
      <c r="K3" s="64"/>
      <c r="L3" s="64" t="s">
        <v>74</v>
      </c>
      <c r="M3" s="64"/>
      <c r="N3" s="64"/>
      <c r="O3" s="66"/>
    </row>
    <row r="4" spans="2:15" ht="17.25" thickBot="1">
      <c r="B4" s="78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7"/>
    </row>
    <row r="5" spans="2: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15" customFormat="1" ht="17.25" thickBot="1"/>
    <row r="7" spans="2:15" customFormat="1" ht="21.95" customHeight="1" thickTop="1">
      <c r="B7" s="73" t="s">
        <v>12</v>
      </c>
      <c r="C7" s="74"/>
      <c r="D7" s="68" t="s">
        <v>5</v>
      </c>
      <c r="E7" s="70"/>
      <c r="F7" s="69" t="s">
        <v>6</v>
      </c>
      <c r="G7" s="69"/>
      <c r="H7" s="68" t="s">
        <v>7</v>
      </c>
      <c r="I7" s="70"/>
      <c r="J7" s="69" t="s">
        <v>8</v>
      </c>
      <c r="K7" s="69"/>
      <c r="L7" s="68" t="s">
        <v>9</v>
      </c>
      <c r="M7" s="70"/>
      <c r="N7" s="62" t="s">
        <v>64</v>
      </c>
      <c r="O7" s="71" t="s">
        <v>65</v>
      </c>
    </row>
    <row r="8" spans="2:15" customFormat="1" ht="21.95" customHeight="1" thickBot="1">
      <c r="B8" s="75"/>
      <c r="C8" s="76"/>
      <c r="D8" s="30" t="s">
        <v>10</v>
      </c>
      <c r="E8" s="32" t="s">
        <v>11</v>
      </c>
      <c r="F8" s="55" t="s">
        <v>10</v>
      </c>
      <c r="G8" s="3" t="s">
        <v>11</v>
      </c>
      <c r="H8" s="30" t="s">
        <v>10</v>
      </c>
      <c r="I8" s="32" t="s">
        <v>11</v>
      </c>
      <c r="J8" s="55" t="s">
        <v>10</v>
      </c>
      <c r="K8" s="3" t="s">
        <v>11</v>
      </c>
      <c r="L8" s="30" t="s">
        <v>10</v>
      </c>
      <c r="M8" s="32" t="s">
        <v>11</v>
      </c>
      <c r="N8" s="63"/>
      <c r="O8" s="72"/>
    </row>
    <row r="9" spans="2:15" customFormat="1" ht="23.1" customHeight="1" thickTop="1">
      <c r="B9" s="83" t="s">
        <v>0</v>
      </c>
      <c r="C9" s="84"/>
      <c r="D9" s="33">
        <f>COUNTIF(설문자료!$B24:$U24,1)</f>
        <v>5</v>
      </c>
      <c r="E9" s="34">
        <f>COUNTIF(설문자료!$B33:$U33,1)</f>
        <v>3</v>
      </c>
      <c r="F9" s="56">
        <f>COUNTIF(설문자료!$B24:$U24,2)</f>
        <v>1</v>
      </c>
      <c r="G9" s="59">
        <f>COUNTIF(설문자료!$B33:$U33,2)</f>
        <v>3</v>
      </c>
      <c r="H9" s="33">
        <f>COUNTIF(설문자료!$B24:$U24,3)</f>
        <v>0</v>
      </c>
      <c r="I9" s="34">
        <f>COUNTIF(설문자료!$B33:$U33,3)</f>
        <v>0</v>
      </c>
      <c r="J9" s="56">
        <f>COUNTIF(설문자료!$B24:$U24,4)</f>
        <v>0</v>
      </c>
      <c r="K9" s="59">
        <f>COUNTIF(설문자료!$B33:$U33,4)</f>
        <v>0</v>
      </c>
      <c r="L9" s="33">
        <f>COUNTIF(설문자료!$B24:$U24,5)</f>
        <v>0</v>
      </c>
      <c r="M9" s="34">
        <f>COUNTIF(설문자료!$B33:$U33,5)</f>
        <v>0</v>
      </c>
      <c r="N9" s="26">
        <f>SUM(D9,F9,H9,J9,L9)</f>
        <v>6</v>
      </c>
      <c r="O9" s="27">
        <f>SUM(E9,G9,I9,K9,M9)</f>
        <v>6</v>
      </c>
    </row>
    <row r="10" spans="2:15" customFormat="1" ht="23.1" customHeight="1">
      <c r="B10" s="79" t="s">
        <v>1</v>
      </c>
      <c r="C10" s="80"/>
      <c r="D10" s="35">
        <f>COUNTIF(설문자료!$B25:$U25,1)</f>
        <v>5</v>
      </c>
      <c r="E10" s="36">
        <f>COUNTIF(설문자료!$B34:$U34,1)</f>
        <v>4</v>
      </c>
      <c r="F10" s="57">
        <f>COUNTIF(설문자료!$B25:$U25,2)</f>
        <v>0</v>
      </c>
      <c r="G10" s="60">
        <f>COUNTIF(설문자료!$B34:$U34,2)</f>
        <v>1</v>
      </c>
      <c r="H10" s="35">
        <f>COUNTIF(설문자료!$B25:$U25,3)</f>
        <v>1</v>
      </c>
      <c r="I10" s="36">
        <f>COUNTIF(설문자료!$B34:$U34,3)</f>
        <v>0</v>
      </c>
      <c r="J10" s="57">
        <f>COUNTIF(설문자료!$B25:$U25,4)</f>
        <v>0</v>
      </c>
      <c r="K10" s="60">
        <f>COUNTIF(설문자료!$B34:$U34,4)</f>
        <v>0</v>
      </c>
      <c r="L10" s="35">
        <f>COUNTIF(설문자료!$B25:$U25,5)</f>
        <v>0</v>
      </c>
      <c r="M10" s="36">
        <f>COUNTIF(설문자료!$B34:$U34,5)</f>
        <v>0</v>
      </c>
      <c r="N10" s="26">
        <f t="shared" ref="N10:N13" si="0">SUM(D10,F10,H10,J10,L10)</f>
        <v>6</v>
      </c>
      <c r="O10" s="27">
        <f t="shared" ref="O10:O13" si="1">SUM(E10,G10,I10,K10,M10)</f>
        <v>5</v>
      </c>
    </row>
    <row r="11" spans="2:15" customFormat="1" ht="23.1" customHeight="1">
      <c r="B11" s="79" t="s">
        <v>2</v>
      </c>
      <c r="C11" s="80"/>
      <c r="D11" s="35">
        <f>COUNTIF(설문자료!$B26:$U26,1)</f>
        <v>6</v>
      </c>
      <c r="E11" s="36">
        <f>COUNTIF(설문자료!$B35:$U35,1)</f>
        <v>4</v>
      </c>
      <c r="F11" s="57">
        <f>COUNTIF(설문자료!$B26:$U26,2)</f>
        <v>0</v>
      </c>
      <c r="G11" s="60">
        <f>COUNTIF(설문자료!$B35:$U35,2)</f>
        <v>2</v>
      </c>
      <c r="H11" s="35">
        <f>COUNTIF(설문자료!$B26:$U26,3)</f>
        <v>0</v>
      </c>
      <c r="I11" s="36">
        <f>COUNTIF(설문자료!$B35:$U35,3)</f>
        <v>0</v>
      </c>
      <c r="J11" s="57">
        <f>COUNTIF(설문자료!$B26:$U26,4)</f>
        <v>0</v>
      </c>
      <c r="K11" s="60">
        <f>COUNTIF(설문자료!$B35:$U35,4)</f>
        <v>0</v>
      </c>
      <c r="L11" s="35">
        <f>COUNTIF(설문자료!$B26:$U26,5)</f>
        <v>0</v>
      </c>
      <c r="M11" s="36">
        <f>COUNTIF(설문자료!$B35:$U35,5)</f>
        <v>0</v>
      </c>
      <c r="N11" s="26">
        <f t="shared" si="0"/>
        <v>6</v>
      </c>
      <c r="O11" s="27">
        <f t="shared" si="1"/>
        <v>6</v>
      </c>
    </row>
    <row r="12" spans="2:15" customFormat="1" ht="23.1" customHeight="1">
      <c r="B12" s="79" t="s">
        <v>3</v>
      </c>
      <c r="C12" s="80"/>
      <c r="D12" s="35">
        <f>COUNTIF(설문자료!$B27:$U27,1)</f>
        <v>3</v>
      </c>
      <c r="E12" s="36">
        <f>COUNTIF(설문자료!$B36:$U36,1)</f>
        <v>2</v>
      </c>
      <c r="F12" s="57">
        <f>COUNTIF(설문자료!$B27:$U27,2)</f>
        <v>1</v>
      </c>
      <c r="G12" s="60">
        <f>COUNTIF(설문자료!$B36:$U36,2)</f>
        <v>2</v>
      </c>
      <c r="H12" s="35">
        <f>COUNTIF(설문자료!$B27:$U27,3)</f>
        <v>2</v>
      </c>
      <c r="I12" s="36">
        <f>COUNTIF(설문자료!$B36:$U36,3)</f>
        <v>2</v>
      </c>
      <c r="J12" s="57">
        <f>COUNTIF(설문자료!$B27:$U27,4)</f>
        <v>0</v>
      </c>
      <c r="K12" s="60">
        <f>COUNTIF(설문자료!$B36:$U36,4)</f>
        <v>0</v>
      </c>
      <c r="L12" s="35">
        <f>COUNTIF(설문자료!$B27:$U27,5)</f>
        <v>0</v>
      </c>
      <c r="M12" s="36">
        <f>COUNTIF(설문자료!$B36:$U36,5)</f>
        <v>0</v>
      </c>
      <c r="N12" s="26">
        <f t="shared" si="0"/>
        <v>6</v>
      </c>
      <c r="O12" s="27">
        <f t="shared" si="1"/>
        <v>6</v>
      </c>
    </row>
    <row r="13" spans="2:15" customFormat="1" ht="23.1" customHeight="1" thickBot="1">
      <c r="B13" s="81" t="s">
        <v>4</v>
      </c>
      <c r="C13" s="82"/>
      <c r="D13" s="37">
        <f>COUNTIF(설문자료!$B28:$U28,1)</f>
        <v>5</v>
      </c>
      <c r="E13" s="38">
        <f>COUNTIF(설문자료!$B37:$U37,1)</f>
        <v>3</v>
      </c>
      <c r="F13" s="58">
        <f>COUNTIF(설문자료!$B28:$U28,2)</f>
        <v>1</v>
      </c>
      <c r="G13" s="61">
        <f>COUNTIF(설문자료!$B37:$U37,2)</f>
        <v>2</v>
      </c>
      <c r="H13" s="37">
        <f>COUNTIF(설문자료!$B28:$U28,3)</f>
        <v>0</v>
      </c>
      <c r="I13" s="38">
        <f>COUNTIF(설문자료!$B37:$U37,3)</f>
        <v>1</v>
      </c>
      <c r="J13" s="58">
        <f>COUNTIF(설문자료!$B28:$U28,4)</f>
        <v>0</v>
      </c>
      <c r="K13" s="61">
        <f>COUNTIF(설문자료!$B37:$U37,4)</f>
        <v>0</v>
      </c>
      <c r="L13" s="37">
        <f>COUNTIF(설문자료!$B28:$U28,5)</f>
        <v>0</v>
      </c>
      <c r="M13" s="38">
        <f>COUNTIF(설문자료!$B37:$U37,5)</f>
        <v>0</v>
      </c>
      <c r="N13" s="28">
        <f t="shared" si="0"/>
        <v>6</v>
      </c>
      <c r="O13" s="29">
        <f t="shared" si="1"/>
        <v>6</v>
      </c>
    </row>
    <row r="15" spans="2:15" ht="17.25" thickBot="1"/>
    <row r="16" spans="2:15" customFormat="1" ht="21.95" customHeight="1">
      <c r="B16" s="73" t="s">
        <v>12</v>
      </c>
      <c r="C16" s="74"/>
      <c r="D16" s="68" t="s">
        <v>72</v>
      </c>
      <c r="E16" s="69"/>
      <c r="F16" s="69"/>
      <c r="G16" s="69"/>
      <c r="H16" s="69"/>
      <c r="I16" s="68" t="s">
        <v>71</v>
      </c>
      <c r="J16" s="69"/>
      <c r="K16" s="69"/>
      <c r="L16" s="69"/>
      <c r="M16" s="69"/>
      <c r="N16" s="62" t="s">
        <v>64</v>
      </c>
      <c r="O16" s="62" t="s">
        <v>65</v>
      </c>
    </row>
    <row r="17" spans="2:15" customFormat="1" ht="21.95" customHeight="1" thickBot="1">
      <c r="B17" s="75"/>
      <c r="C17" s="76"/>
      <c r="D17" s="30" t="s">
        <v>66</v>
      </c>
      <c r="E17" s="31" t="s">
        <v>67</v>
      </c>
      <c r="F17" s="31" t="s">
        <v>68</v>
      </c>
      <c r="G17" s="31" t="s">
        <v>69</v>
      </c>
      <c r="H17" s="3" t="s">
        <v>70</v>
      </c>
      <c r="I17" s="30" t="s">
        <v>66</v>
      </c>
      <c r="J17" s="31" t="s">
        <v>67</v>
      </c>
      <c r="K17" s="31" t="s">
        <v>68</v>
      </c>
      <c r="L17" s="31" t="s">
        <v>69</v>
      </c>
      <c r="M17" s="3" t="s">
        <v>70</v>
      </c>
      <c r="N17" s="63"/>
      <c r="O17" s="63"/>
    </row>
    <row r="18" spans="2:15" customFormat="1" ht="23.1" customHeight="1" thickTop="1">
      <c r="B18" s="83" t="s">
        <v>0</v>
      </c>
      <c r="C18" s="84"/>
      <c r="D18" s="39">
        <f>IF($N9=0,"",D9/$N9)</f>
        <v>0.83333333333333337</v>
      </c>
      <c r="E18" s="40">
        <f>IF($N9=0,"",F9/$N9)</f>
        <v>0.16666666666666666</v>
      </c>
      <c r="F18" s="40">
        <f>IF($N9=0,"",H9/$N9)</f>
        <v>0</v>
      </c>
      <c r="G18" s="40">
        <f>IF($N9=0,"",J9/$N9)</f>
        <v>0</v>
      </c>
      <c r="H18" s="48">
        <f>IF($N9=0,"",L9/$N9)</f>
        <v>0</v>
      </c>
      <c r="I18" s="52">
        <f>IF($O9=0,"",E9/$O9)</f>
        <v>0.5</v>
      </c>
      <c r="J18" s="40">
        <f>IF($O9=0,"",G9/$O9)</f>
        <v>0.5</v>
      </c>
      <c r="K18" s="40">
        <f>IF($O9=0,"",I9/$O9)</f>
        <v>0</v>
      </c>
      <c r="L18" s="40">
        <f>IF($O9=0,"",K9/$O9)</f>
        <v>0</v>
      </c>
      <c r="M18" s="48">
        <f t="shared" ref="M18" si="2">IF($O9=0,"",M9/$O9)</f>
        <v>0</v>
      </c>
      <c r="N18" s="45">
        <f>SUM(D18:H18)</f>
        <v>1</v>
      </c>
      <c r="O18" s="45">
        <f>SUM(I18:M18)</f>
        <v>1</v>
      </c>
    </row>
    <row r="19" spans="2:15" customFormat="1" ht="23.1" customHeight="1">
      <c r="B19" s="79" t="s">
        <v>1</v>
      </c>
      <c r="C19" s="80"/>
      <c r="D19" s="41">
        <f t="shared" ref="D19:D22" si="3">IF($N10=0,"",D10/$N10)</f>
        <v>0.83333333333333337</v>
      </c>
      <c r="E19" s="42">
        <f t="shared" ref="E19:E22" si="4">IF($N10=0,"",F10/$N10)</f>
        <v>0</v>
      </c>
      <c r="F19" s="42">
        <f t="shared" ref="F19:F22" si="5">IF($N10=0,"",H10/$N10)</f>
        <v>0.16666666666666666</v>
      </c>
      <c r="G19" s="42">
        <f t="shared" ref="G19:G22" si="6">IF($N10=0,"",J10/$N10)</f>
        <v>0</v>
      </c>
      <c r="H19" s="49">
        <f t="shared" ref="H19:H22" si="7">IF($N10=0,"",L10/$N10)</f>
        <v>0</v>
      </c>
      <c r="I19" s="53">
        <f t="shared" ref="I19:I22" si="8">IF($O10=0,"",E10/$O10)</f>
        <v>0.8</v>
      </c>
      <c r="J19" s="42">
        <f t="shared" ref="J19:J22" si="9">IF($O10=0,"",G10/$O10)</f>
        <v>0.2</v>
      </c>
      <c r="K19" s="42">
        <f t="shared" ref="K19:K22" si="10">IF($O10=0,"",I10/$O10)</f>
        <v>0</v>
      </c>
      <c r="L19" s="42">
        <f t="shared" ref="L19:L22" si="11">IF($O10=0,"",K10/$O10)</f>
        <v>0</v>
      </c>
      <c r="M19" s="49">
        <f t="shared" ref="M19" si="12">IF($O10=0,"",M10/$O10)</f>
        <v>0</v>
      </c>
      <c r="N19" s="46">
        <f t="shared" ref="N19:N22" si="13">SUM(D19:H19)</f>
        <v>1</v>
      </c>
      <c r="O19" s="46">
        <f t="shared" ref="O19:O22" si="14">SUM(I19:M19)</f>
        <v>1</v>
      </c>
    </row>
    <row r="20" spans="2:15" customFormat="1" ht="23.1" customHeight="1">
      <c r="B20" s="79" t="s">
        <v>2</v>
      </c>
      <c r="C20" s="80"/>
      <c r="D20" s="41">
        <f t="shared" si="3"/>
        <v>1</v>
      </c>
      <c r="E20" s="42">
        <f t="shared" si="4"/>
        <v>0</v>
      </c>
      <c r="F20" s="42">
        <f t="shared" si="5"/>
        <v>0</v>
      </c>
      <c r="G20" s="42">
        <f t="shared" si="6"/>
        <v>0</v>
      </c>
      <c r="H20" s="49">
        <f t="shared" si="7"/>
        <v>0</v>
      </c>
      <c r="I20" s="53">
        <f t="shared" si="8"/>
        <v>0.66666666666666663</v>
      </c>
      <c r="J20" s="42">
        <f t="shared" si="9"/>
        <v>0.33333333333333331</v>
      </c>
      <c r="K20" s="42">
        <f t="shared" si="10"/>
        <v>0</v>
      </c>
      <c r="L20" s="42">
        <f t="shared" si="11"/>
        <v>0</v>
      </c>
      <c r="M20" s="49">
        <f t="shared" ref="M20" si="15">IF($O11=0,"",M11/$O11)</f>
        <v>0</v>
      </c>
      <c r="N20" s="46">
        <f t="shared" si="13"/>
        <v>1</v>
      </c>
      <c r="O20" s="46">
        <f t="shared" si="14"/>
        <v>1</v>
      </c>
    </row>
    <row r="21" spans="2:15" customFormat="1" ht="23.1" customHeight="1">
      <c r="B21" s="79" t="s">
        <v>3</v>
      </c>
      <c r="C21" s="80"/>
      <c r="D21" s="41">
        <f t="shared" si="3"/>
        <v>0.5</v>
      </c>
      <c r="E21" s="42">
        <f t="shared" si="4"/>
        <v>0.16666666666666666</v>
      </c>
      <c r="F21" s="42">
        <f t="shared" si="5"/>
        <v>0.33333333333333331</v>
      </c>
      <c r="G21" s="42">
        <f t="shared" si="6"/>
        <v>0</v>
      </c>
      <c r="H21" s="49">
        <f t="shared" si="7"/>
        <v>0</v>
      </c>
      <c r="I21" s="53">
        <f t="shared" si="8"/>
        <v>0.33333333333333331</v>
      </c>
      <c r="J21" s="42">
        <f t="shared" si="9"/>
        <v>0.33333333333333331</v>
      </c>
      <c r="K21" s="42">
        <f t="shared" si="10"/>
        <v>0.33333333333333331</v>
      </c>
      <c r="L21" s="42">
        <f t="shared" si="11"/>
        <v>0</v>
      </c>
      <c r="M21" s="49">
        <f t="shared" ref="M21" si="16">IF($O12=0,"",M12/$O12)</f>
        <v>0</v>
      </c>
      <c r="N21" s="46">
        <f t="shared" si="13"/>
        <v>1</v>
      </c>
      <c r="O21" s="46">
        <f t="shared" si="14"/>
        <v>1</v>
      </c>
    </row>
    <row r="22" spans="2:15" customFormat="1" ht="23.1" customHeight="1" thickBot="1">
      <c r="B22" s="81" t="s">
        <v>4</v>
      </c>
      <c r="C22" s="82"/>
      <c r="D22" s="43">
        <f t="shared" si="3"/>
        <v>0.83333333333333337</v>
      </c>
      <c r="E22" s="44">
        <f t="shared" si="4"/>
        <v>0.16666666666666666</v>
      </c>
      <c r="F22" s="44">
        <f t="shared" si="5"/>
        <v>0</v>
      </c>
      <c r="G22" s="44">
        <f t="shared" si="6"/>
        <v>0</v>
      </c>
      <c r="H22" s="50">
        <f t="shared" si="7"/>
        <v>0</v>
      </c>
      <c r="I22" s="54">
        <f t="shared" si="8"/>
        <v>0.5</v>
      </c>
      <c r="J22" s="44">
        <f t="shared" si="9"/>
        <v>0.33333333333333331</v>
      </c>
      <c r="K22" s="44">
        <f t="shared" si="10"/>
        <v>0.16666666666666666</v>
      </c>
      <c r="L22" s="44">
        <f t="shared" si="11"/>
        <v>0</v>
      </c>
      <c r="M22" s="50">
        <f t="shared" ref="M22" si="17">IF($O13=0,"",M13/$O13)</f>
        <v>0</v>
      </c>
      <c r="N22" s="47">
        <f t="shared" si="13"/>
        <v>1</v>
      </c>
      <c r="O22" s="47">
        <f t="shared" si="14"/>
        <v>0.99999999999999989</v>
      </c>
    </row>
  </sheetData>
  <mergeCells count="27">
    <mergeCell ref="B16:C17"/>
    <mergeCell ref="B3:C4"/>
    <mergeCell ref="B21:C21"/>
    <mergeCell ref="B22:C22"/>
    <mergeCell ref="B18:C18"/>
    <mergeCell ref="B19:C19"/>
    <mergeCell ref="B20:C20"/>
    <mergeCell ref="B10:C10"/>
    <mergeCell ref="B11:C11"/>
    <mergeCell ref="B13:C13"/>
    <mergeCell ref="B12:C12"/>
    <mergeCell ref="B7:C8"/>
    <mergeCell ref="B9:C9"/>
    <mergeCell ref="N16:N17"/>
    <mergeCell ref="O16:O17"/>
    <mergeCell ref="D3:G4"/>
    <mergeCell ref="H3:K4"/>
    <mergeCell ref="L3:O4"/>
    <mergeCell ref="D16:H16"/>
    <mergeCell ref="I16:M16"/>
    <mergeCell ref="L7:M7"/>
    <mergeCell ref="D7:E7"/>
    <mergeCell ref="F7:G7"/>
    <mergeCell ref="H7:I7"/>
    <mergeCell ref="J7:K7"/>
    <mergeCell ref="N7:N8"/>
    <mergeCell ref="O7:O8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7"/>
  <sheetViews>
    <sheetView workbookViewId="0">
      <pane xSplit="1" topLeftCell="B1" activePane="topRight" state="frozen"/>
      <selection pane="topRight" activeCell="H18" sqref="H18"/>
    </sheetView>
  </sheetViews>
  <sheetFormatPr defaultRowHeight="16.5"/>
  <cols>
    <col min="1" max="1" width="9" customWidth="1"/>
  </cols>
  <sheetData>
    <row r="1" spans="1:41">
      <c r="A1" s="4" t="s">
        <v>15</v>
      </c>
      <c r="B1" s="5" t="s">
        <v>21</v>
      </c>
      <c r="C1" s="11" t="s">
        <v>43</v>
      </c>
      <c r="D1" s="5" t="s">
        <v>22</v>
      </c>
      <c r="E1" s="11" t="s">
        <v>44</v>
      </c>
      <c r="F1" s="5" t="s">
        <v>23</v>
      </c>
      <c r="G1" s="11" t="s">
        <v>45</v>
      </c>
      <c r="H1" s="5" t="s">
        <v>24</v>
      </c>
      <c r="I1" s="11" t="s">
        <v>46</v>
      </c>
      <c r="J1" s="5" t="s">
        <v>25</v>
      </c>
      <c r="K1" s="11" t="s">
        <v>47</v>
      </c>
      <c r="L1" s="5" t="s">
        <v>26</v>
      </c>
      <c r="M1" s="11" t="s">
        <v>48</v>
      </c>
      <c r="N1" s="5" t="s">
        <v>27</v>
      </c>
      <c r="O1" s="11" t="s">
        <v>49</v>
      </c>
      <c r="P1" s="5" t="s">
        <v>28</v>
      </c>
      <c r="Q1" s="11" t="s">
        <v>50</v>
      </c>
      <c r="R1" s="5" t="s">
        <v>29</v>
      </c>
      <c r="S1" s="11" t="s">
        <v>51</v>
      </c>
      <c r="T1" s="5" t="s">
        <v>30</v>
      </c>
      <c r="U1" s="11" t="s">
        <v>52</v>
      </c>
      <c r="V1" s="5" t="s">
        <v>31</v>
      </c>
      <c r="W1" s="11" t="s">
        <v>53</v>
      </c>
      <c r="X1" s="5" t="s">
        <v>32</v>
      </c>
      <c r="Y1" s="11" t="s">
        <v>54</v>
      </c>
      <c r="Z1" s="5" t="s">
        <v>33</v>
      </c>
      <c r="AA1" s="11" t="s">
        <v>55</v>
      </c>
      <c r="AB1" s="5" t="s">
        <v>34</v>
      </c>
      <c r="AC1" s="11" t="s">
        <v>56</v>
      </c>
      <c r="AD1" s="5" t="s">
        <v>35</v>
      </c>
      <c r="AE1" s="11" t="s">
        <v>57</v>
      </c>
      <c r="AF1" s="5" t="s">
        <v>36</v>
      </c>
      <c r="AG1" s="11" t="s">
        <v>58</v>
      </c>
      <c r="AH1" s="5" t="s">
        <v>37</v>
      </c>
      <c r="AI1" s="11" t="s">
        <v>59</v>
      </c>
      <c r="AJ1" s="5" t="s">
        <v>38</v>
      </c>
      <c r="AK1" s="11" t="s">
        <v>60</v>
      </c>
      <c r="AL1" s="5" t="s">
        <v>39</v>
      </c>
      <c r="AM1" s="11" t="s">
        <v>61</v>
      </c>
      <c r="AN1" s="5" t="s">
        <v>40</v>
      </c>
      <c r="AO1" s="13" t="s">
        <v>62</v>
      </c>
    </row>
    <row r="2" spans="1:41">
      <c r="A2" s="6" t="s">
        <v>16</v>
      </c>
      <c r="B2" s="7">
        <v>1</v>
      </c>
      <c r="C2" s="1">
        <v>1</v>
      </c>
      <c r="D2" s="7">
        <v>1</v>
      </c>
      <c r="E2" s="1">
        <v>2</v>
      </c>
      <c r="F2" s="7">
        <v>1</v>
      </c>
      <c r="G2" s="1">
        <v>2</v>
      </c>
      <c r="H2" s="7">
        <v>1</v>
      </c>
      <c r="I2" s="1">
        <v>1</v>
      </c>
      <c r="J2" s="7">
        <v>2</v>
      </c>
      <c r="K2" s="1">
        <v>2</v>
      </c>
      <c r="L2" s="7">
        <v>1</v>
      </c>
      <c r="M2" s="1">
        <v>1</v>
      </c>
      <c r="N2" s="7"/>
      <c r="O2" s="1"/>
      <c r="P2" s="7"/>
      <c r="Q2" s="1"/>
      <c r="R2" s="7"/>
      <c r="S2" s="1"/>
      <c r="T2" s="7"/>
      <c r="U2" s="1"/>
      <c r="V2" s="7"/>
      <c r="W2" s="1"/>
      <c r="X2" s="7"/>
      <c r="Y2" s="1"/>
      <c r="Z2" s="7"/>
      <c r="AA2" s="1"/>
      <c r="AB2" s="7"/>
      <c r="AC2" s="1"/>
      <c r="AD2" s="7"/>
      <c r="AE2" s="1"/>
      <c r="AF2" s="7"/>
      <c r="AG2" s="1"/>
      <c r="AH2" s="7"/>
      <c r="AI2" s="1"/>
      <c r="AJ2" s="7"/>
      <c r="AK2" s="1"/>
      <c r="AL2" s="7"/>
      <c r="AM2" s="1"/>
      <c r="AN2" s="7"/>
      <c r="AO2" s="14"/>
    </row>
    <row r="3" spans="1:41">
      <c r="A3" s="6" t="s">
        <v>17</v>
      </c>
      <c r="B3" s="7">
        <v>1</v>
      </c>
      <c r="C3" s="1">
        <v>1</v>
      </c>
      <c r="D3" s="7">
        <v>1</v>
      </c>
      <c r="E3" s="1">
        <v>2</v>
      </c>
      <c r="F3" s="7">
        <v>3</v>
      </c>
      <c r="G3" s="1"/>
      <c r="H3" s="7">
        <v>1</v>
      </c>
      <c r="I3" s="1">
        <v>1</v>
      </c>
      <c r="J3" s="7">
        <v>1</v>
      </c>
      <c r="K3" s="1">
        <v>1</v>
      </c>
      <c r="L3" s="7">
        <v>1</v>
      </c>
      <c r="M3" s="1">
        <v>1</v>
      </c>
      <c r="N3" s="7"/>
      <c r="O3" s="1"/>
      <c r="P3" s="7"/>
      <c r="Q3" s="1"/>
      <c r="R3" s="7"/>
      <c r="S3" s="1"/>
      <c r="T3" s="7"/>
      <c r="U3" s="1"/>
      <c r="V3" s="7"/>
      <c r="W3" s="1"/>
      <c r="X3" s="7"/>
      <c r="Y3" s="1"/>
      <c r="Z3" s="7"/>
      <c r="AA3" s="1"/>
      <c r="AB3" s="7"/>
      <c r="AC3" s="1"/>
      <c r="AD3" s="7"/>
      <c r="AE3" s="1"/>
      <c r="AF3" s="7"/>
      <c r="AG3" s="1"/>
      <c r="AH3" s="7"/>
      <c r="AI3" s="1"/>
      <c r="AJ3" s="7"/>
      <c r="AK3" s="1"/>
      <c r="AL3" s="7"/>
      <c r="AM3" s="1"/>
      <c r="AN3" s="7"/>
      <c r="AO3" s="14"/>
    </row>
    <row r="4" spans="1:41">
      <c r="A4" s="6" t="s">
        <v>18</v>
      </c>
      <c r="B4" s="7">
        <v>1</v>
      </c>
      <c r="C4" s="1">
        <v>1</v>
      </c>
      <c r="D4" s="7">
        <v>1</v>
      </c>
      <c r="E4" s="1">
        <v>2</v>
      </c>
      <c r="F4" s="7">
        <v>1</v>
      </c>
      <c r="G4" s="1">
        <v>2</v>
      </c>
      <c r="H4" s="7">
        <v>1</v>
      </c>
      <c r="I4" s="1">
        <v>1</v>
      </c>
      <c r="J4" s="7">
        <v>1</v>
      </c>
      <c r="K4" s="1">
        <v>1</v>
      </c>
      <c r="L4" s="7">
        <v>1</v>
      </c>
      <c r="M4" s="1">
        <v>1</v>
      </c>
      <c r="N4" s="7"/>
      <c r="O4" s="1"/>
      <c r="P4" s="7"/>
      <c r="Q4" s="1"/>
      <c r="R4" s="7"/>
      <c r="S4" s="1"/>
      <c r="T4" s="7"/>
      <c r="U4" s="1"/>
      <c r="V4" s="7"/>
      <c r="W4" s="1"/>
      <c r="X4" s="7"/>
      <c r="Y4" s="1"/>
      <c r="Z4" s="7"/>
      <c r="AA4" s="1"/>
      <c r="AB4" s="7"/>
      <c r="AC4" s="1"/>
      <c r="AD4" s="7"/>
      <c r="AE4" s="1"/>
      <c r="AF4" s="7"/>
      <c r="AG4" s="1"/>
      <c r="AH4" s="7"/>
      <c r="AI4" s="1"/>
      <c r="AJ4" s="7"/>
      <c r="AK4" s="1"/>
      <c r="AL4" s="7"/>
      <c r="AM4" s="1"/>
      <c r="AN4" s="7"/>
      <c r="AO4" s="14"/>
    </row>
    <row r="5" spans="1:41">
      <c r="A5" s="6" t="s">
        <v>19</v>
      </c>
      <c r="B5" s="7">
        <v>3</v>
      </c>
      <c r="C5" s="1">
        <v>3</v>
      </c>
      <c r="D5" s="7">
        <v>1</v>
      </c>
      <c r="E5" s="1">
        <v>2</v>
      </c>
      <c r="F5" s="7">
        <v>3</v>
      </c>
      <c r="G5" s="1">
        <v>3</v>
      </c>
      <c r="H5" s="7">
        <v>2</v>
      </c>
      <c r="I5" s="1">
        <v>2</v>
      </c>
      <c r="J5" s="7">
        <v>1</v>
      </c>
      <c r="K5" s="1">
        <v>1</v>
      </c>
      <c r="L5" s="7">
        <v>1</v>
      </c>
      <c r="M5" s="1">
        <v>1</v>
      </c>
      <c r="N5" s="7"/>
      <c r="O5" s="1"/>
      <c r="P5" s="7"/>
      <c r="Q5" s="1"/>
      <c r="R5" s="7"/>
      <c r="S5" s="1"/>
      <c r="T5" s="7"/>
      <c r="U5" s="1"/>
      <c r="V5" s="7"/>
      <c r="W5" s="1"/>
      <c r="X5" s="7"/>
      <c r="Y5" s="1"/>
      <c r="Z5" s="7"/>
      <c r="AA5" s="1"/>
      <c r="AB5" s="7"/>
      <c r="AC5" s="1"/>
      <c r="AD5" s="7"/>
      <c r="AE5" s="1"/>
      <c r="AF5" s="7"/>
      <c r="AG5" s="1"/>
      <c r="AH5" s="7"/>
      <c r="AI5" s="1"/>
      <c r="AJ5" s="7"/>
      <c r="AK5" s="1"/>
      <c r="AL5" s="7"/>
      <c r="AM5" s="1"/>
      <c r="AN5" s="7"/>
      <c r="AO5" s="14"/>
    </row>
    <row r="6" spans="1:41" ht="17.25" thickBot="1">
      <c r="A6" s="9" t="s">
        <v>20</v>
      </c>
      <c r="B6" s="8">
        <v>1</v>
      </c>
      <c r="C6" s="12">
        <v>1</v>
      </c>
      <c r="D6" s="8">
        <v>1</v>
      </c>
      <c r="E6" s="12">
        <v>2</v>
      </c>
      <c r="F6" s="8">
        <v>1</v>
      </c>
      <c r="G6" s="12">
        <v>3</v>
      </c>
      <c r="H6" s="8">
        <v>2</v>
      </c>
      <c r="I6" s="12">
        <v>2</v>
      </c>
      <c r="J6" s="8">
        <v>1</v>
      </c>
      <c r="K6" s="12">
        <v>1</v>
      </c>
      <c r="L6" s="8">
        <v>1</v>
      </c>
      <c r="M6" s="12">
        <v>1</v>
      </c>
      <c r="N6" s="8"/>
      <c r="O6" s="12"/>
      <c r="P6" s="8"/>
      <c r="Q6" s="12"/>
      <c r="R6" s="8"/>
      <c r="S6" s="12"/>
      <c r="T6" s="8"/>
      <c r="U6" s="12"/>
      <c r="V6" s="8"/>
      <c r="W6" s="12"/>
      <c r="X6" s="8"/>
      <c r="Y6" s="12"/>
      <c r="Z6" s="8"/>
      <c r="AA6" s="12"/>
      <c r="AB6" s="8"/>
      <c r="AC6" s="12"/>
      <c r="AD6" s="8"/>
      <c r="AE6" s="12"/>
      <c r="AF6" s="8"/>
      <c r="AG6" s="12"/>
      <c r="AH6" s="8"/>
      <c r="AI6" s="12"/>
      <c r="AJ6" s="8"/>
      <c r="AK6" s="12"/>
      <c r="AL6" s="8"/>
      <c r="AM6" s="12"/>
      <c r="AN6" s="8"/>
      <c r="AO6" s="15"/>
    </row>
    <row r="7" spans="1:4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</row>
    <row r="8" spans="1:4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</row>
    <row r="9" spans="1:4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</row>
    <row r="10" spans="1:4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</row>
    <row r="11" spans="1:4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</row>
    <row r="12" spans="1:4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</row>
    <row r="15" spans="1:4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</row>
    <row r="16" spans="1:4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</row>
    <row r="17" spans="1:4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</row>
    <row r="18" spans="1:41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</row>
    <row r="22" spans="1:41" ht="17.25" thickBot="1"/>
    <row r="23" spans="1:41">
      <c r="A23" s="16" t="s">
        <v>41</v>
      </c>
      <c r="B23" s="17" t="s">
        <v>42</v>
      </c>
      <c r="C23" s="17" t="s">
        <v>22</v>
      </c>
      <c r="D23" s="17" t="s">
        <v>23</v>
      </c>
      <c r="E23" s="17" t="s">
        <v>24</v>
      </c>
      <c r="F23" s="17" t="s">
        <v>25</v>
      </c>
      <c r="G23" s="17" t="s">
        <v>26</v>
      </c>
      <c r="H23" s="17" t="s">
        <v>27</v>
      </c>
      <c r="I23" s="17" t="s">
        <v>28</v>
      </c>
      <c r="J23" s="17" t="s">
        <v>29</v>
      </c>
      <c r="K23" s="17" t="s">
        <v>30</v>
      </c>
      <c r="L23" s="17" t="s">
        <v>31</v>
      </c>
      <c r="M23" s="17" t="s">
        <v>32</v>
      </c>
      <c r="N23" s="17" t="s">
        <v>33</v>
      </c>
      <c r="O23" s="17" t="s">
        <v>34</v>
      </c>
      <c r="P23" s="17" t="s">
        <v>35</v>
      </c>
      <c r="Q23" s="17" t="s">
        <v>36</v>
      </c>
      <c r="R23" s="17" t="s">
        <v>37</v>
      </c>
      <c r="S23" s="17" t="s">
        <v>38</v>
      </c>
      <c r="T23" s="17" t="s">
        <v>39</v>
      </c>
      <c r="U23" s="18" t="s">
        <v>40</v>
      </c>
    </row>
    <row r="24" spans="1:41">
      <c r="A24" s="19" t="s">
        <v>16</v>
      </c>
      <c r="B24" s="21">
        <f>B2</f>
        <v>1</v>
      </c>
      <c r="C24" s="21">
        <f>D2</f>
        <v>1</v>
      </c>
      <c r="D24" s="21">
        <f>F2</f>
        <v>1</v>
      </c>
      <c r="E24" s="21">
        <f>H2</f>
        <v>1</v>
      </c>
      <c r="F24" s="21">
        <f>J2</f>
        <v>2</v>
      </c>
      <c r="G24" s="21">
        <f>L2</f>
        <v>1</v>
      </c>
      <c r="H24" s="21">
        <f>N2</f>
        <v>0</v>
      </c>
      <c r="I24" s="21">
        <f>P2</f>
        <v>0</v>
      </c>
      <c r="J24" s="21">
        <f>R2</f>
        <v>0</v>
      </c>
      <c r="K24" s="21">
        <f>T2</f>
        <v>0</v>
      </c>
      <c r="L24" s="21">
        <f>V2</f>
        <v>0</v>
      </c>
      <c r="M24" s="21">
        <f>X2</f>
        <v>0</v>
      </c>
      <c r="N24" s="21">
        <f>Z2</f>
        <v>0</v>
      </c>
      <c r="O24" s="21">
        <f>AB2</f>
        <v>0</v>
      </c>
      <c r="P24" s="21">
        <f>AD2</f>
        <v>0</v>
      </c>
      <c r="Q24" s="21">
        <f>AF2</f>
        <v>0</v>
      </c>
      <c r="R24" s="21">
        <f>AH2</f>
        <v>0</v>
      </c>
      <c r="S24" s="21">
        <f>AJ2</f>
        <v>0</v>
      </c>
      <c r="T24" s="21">
        <f>AL2</f>
        <v>0</v>
      </c>
      <c r="U24" s="22">
        <f>AN2</f>
        <v>0</v>
      </c>
    </row>
    <row r="25" spans="1:41">
      <c r="A25" s="19" t="s">
        <v>17</v>
      </c>
      <c r="B25" s="21">
        <f>B3</f>
        <v>1</v>
      </c>
      <c r="C25" s="21">
        <f>D3</f>
        <v>1</v>
      </c>
      <c r="D25" s="21">
        <f t="shared" ref="D25:D28" si="0">F3</f>
        <v>3</v>
      </c>
      <c r="E25" s="21">
        <f t="shared" ref="E25:E28" si="1">H3</f>
        <v>1</v>
      </c>
      <c r="F25" s="21">
        <f t="shared" ref="F25:F28" si="2">J3</f>
        <v>1</v>
      </c>
      <c r="G25" s="21">
        <f t="shared" ref="G25:G28" si="3">L3</f>
        <v>1</v>
      </c>
      <c r="H25" s="21">
        <f t="shared" ref="H25:H28" si="4">N3</f>
        <v>0</v>
      </c>
      <c r="I25" s="21">
        <f t="shared" ref="I25:I28" si="5">P3</f>
        <v>0</v>
      </c>
      <c r="J25" s="21">
        <f t="shared" ref="J25:J28" si="6">R3</f>
        <v>0</v>
      </c>
      <c r="K25" s="21">
        <f t="shared" ref="K25:K28" si="7">T3</f>
        <v>0</v>
      </c>
      <c r="L25" s="21">
        <f t="shared" ref="L25:L28" si="8">V3</f>
        <v>0</v>
      </c>
      <c r="M25" s="21">
        <f t="shared" ref="M25:M28" si="9">X3</f>
        <v>0</v>
      </c>
      <c r="N25" s="21">
        <f t="shared" ref="N25:N28" si="10">Z3</f>
        <v>0</v>
      </c>
      <c r="O25" s="21">
        <f t="shared" ref="O25:O28" si="11">AB3</f>
        <v>0</v>
      </c>
      <c r="P25" s="21">
        <f t="shared" ref="P25:P28" si="12">AD3</f>
        <v>0</v>
      </c>
      <c r="Q25" s="21">
        <f t="shared" ref="Q25:Q28" si="13">AF3</f>
        <v>0</v>
      </c>
      <c r="R25" s="21">
        <f t="shared" ref="R25:R28" si="14">AH3</f>
        <v>0</v>
      </c>
      <c r="S25" s="21">
        <f t="shared" ref="S25:S28" si="15">AJ3</f>
        <v>0</v>
      </c>
      <c r="T25" s="21">
        <f t="shared" ref="T25:T28" si="16">AL3</f>
        <v>0</v>
      </c>
      <c r="U25" s="22">
        <f t="shared" ref="U25:U28" si="17">AN3</f>
        <v>0</v>
      </c>
    </row>
    <row r="26" spans="1:41">
      <c r="A26" s="19" t="s">
        <v>18</v>
      </c>
      <c r="B26" s="21">
        <f t="shared" ref="B26:B28" si="18">B4</f>
        <v>1</v>
      </c>
      <c r="C26" s="21">
        <f t="shared" ref="C26:C28" si="19">D4</f>
        <v>1</v>
      </c>
      <c r="D26" s="21">
        <f t="shared" si="0"/>
        <v>1</v>
      </c>
      <c r="E26" s="21">
        <f t="shared" si="1"/>
        <v>1</v>
      </c>
      <c r="F26" s="21">
        <f t="shared" si="2"/>
        <v>1</v>
      </c>
      <c r="G26" s="21">
        <f t="shared" si="3"/>
        <v>1</v>
      </c>
      <c r="H26" s="21">
        <f t="shared" si="4"/>
        <v>0</v>
      </c>
      <c r="I26" s="21">
        <f t="shared" si="5"/>
        <v>0</v>
      </c>
      <c r="J26" s="21">
        <f t="shared" si="6"/>
        <v>0</v>
      </c>
      <c r="K26" s="21">
        <f t="shared" si="7"/>
        <v>0</v>
      </c>
      <c r="L26" s="21">
        <f t="shared" si="8"/>
        <v>0</v>
      </c>
      <c r="M26" s="21">
        <f t="shared" si="9"/>
        <v>0</v>
      </c>
      <c r="N26" s="21">
        <f t="shared" si="10"/>
        <v>0</v>
      </c>
      <c r="O26" s="21">
        <f t="shared" si="11"/>
        <v>0</v>
      </c>
      <c r="P26" s="21">
        <f t="shared" si="12"/>
        <v>0</v>
      </c>
      <c r="Q26" s="21">
        <f t="shared" si="13"/>
        <v>0</v>
      </c>
      <c r="R26" s="21">
        <f t="shared" si="14"/>
        <v>0</v>
      </c>
      <c r="S26" s="21">
        <f t="shared" si="15"/>
        <v>0</v>
      </c>
      <c r="T26" s="21">
        <f t="shared" si="16"/>
        <v>0</v>
      </c>
      <c r="U26" s="22">
        <f t="shared" si="17"/>
        <v>0</v>
      </c>
    </row>
    <row r="27" spans="1:41">
      <c r="A27" s="19" t="s">
        <v>19</v>
      </c>
      <c r="B27" s="21">
        <f t="shared" si="18"/>
        <v>3</v>
      </c>
      <c r="C27" s="21">
        <f t="shared" si="19"/>
        <v>1</v>
      </c>
      <c r="D27" s="21">
        <f t="shared" si="0"/>
        <v>3</v>
      </c>
      <c r="E27" s="21">
        <f t="shared" si="1"/>
        <v>2</v>
      </c>
      <c r="F27" s="21">
        <f t="shared" si="2"/>
        <v>1</v>
      </c>
      <c r="G27" s="21">
        <f t="shared" si="3"/>
        <v>1</v>
      </c>
      <c r="H27" s="21">
        <f t="shared" si="4"/>
        <v>0</v>
      </c>
      <c r="I27" s="21">
        <f t="shared" si="5"/>
        <v>0</v>
      </c>
      <c r="J27" s="21">
        <f t="shared" si="6"/>
        <v>0</v>
      </c>
      <c r="K27" s="21">
        <f t="shared" si="7"/>
        <v>0</v>
      </c>
      <c r="L27" s="21">
        <f t="shared" si="8"/>
        <v>0</v>
      </c>
      <c r="M27" s="21">
        <f t="shared" si="9"/>
        <v>0</v>
      </c>
      <c r="N27" s="21">
        <f t="shared" si="10"/>
        <v>0</v>
      </c>
      <c r="O27" s="21">
        <f t="shared" si="11"/>
        <v>0</v>
      </c>
      <c r="P27" s="21">
        <f t="shared" si="12"/>
        <v>0</v>
      </c>
      <c r="Q27" s="21">
        <f t="shared" si="13"/>
        <v>0</v>
      </c>
      <c r="R27" s="21">
        <f t="shared" si="14"/>
        <v>0</v>
      </c>
      <c r="S27" s="21">
        <f t="shared" si="15"/>
        <v>0</v>
      </c>
      <c r="T27" s="21">
        <f t="shared" si="16"/>
        <v>0</v>
      </c>
      <c r="U27" s="22">
        <f t="shared" si="17"/>
        <v>0</v>
      </c>
    </row>
    <row r="28" spans="1:41" ht="17.25" thickBot="1">
      <c r="A28" s="20" t="s">
        <v>20</v>
      </c>
      <c r="B28" s="23">
        <f t="shared" si="18"/>
        <v>1</v>
      </c>
      <c r="C28" s="23">
        <f t="shared" si="19"/>
        <v>1</v>
      </c>
      <c r="D28" s="23">
        <f t="shared" si="0"/>
        <v>1</v>
      </c>
      <c r="E28" s="23">
        <f t="shared" si="1"/>
        <v>2</v>
      </c>
      <c r="F28" s="23">
        <f t="shared" si="2"/>
        <v>1</v>
      </c>
      <c r="G28" s="23">
        <f t="shared" si="3"/>
        <v>1</v>
      </c>
      <c r="H28" s="23">
        <f t="shared" si="4"/>
        <v>0</v>
      </c>
      <c r="I28" s="23">
        <f t="shared" si="5"/>
        <v>0</v>
      </c>
      <c r="J28" s="23">
        <f t="shared" si="6"/>
        <v>0</v>
      </c>
      <c r="K28" s="23">
        <f t="shared" si="7"/>
        <v>0</v>
      </c>
      <c r="L28" s="23">
        <f t="shared" si="8"/>
        <v>0</v>
      </c>
      <c r="M28" s="23">
        <f t="shared" si="9"/>
        <v>0</v>
      </c>
      <c r="N28" s="23">
        <f t="shared" si="10"/>
        <v>0</v>
      </c>
      <c r="O28" s="23">
        <f t="shared" si="11"/>
        <v>0</v>
      </c>
      <c r="P28" s="23">
        <f t="shared" si="12"/>
        <v>0</v>
      </c>
      <c r="Q28" s="23">
        <f t="shared" si="13"/>
        <v>0</v>
      </c>
      <c r="R28" s="23">
        <f t="shared" si="14"/>
        <v>0</v>
      </c>
      <c r="S28" s="23">
        <f t="shared" si="15"/>
        <v>0</v>
      </c>
      <c r="T28" s="23">
        <f t="shared" si="16"/>
        <v>0</v>
      </c>
      <c r="U28" s="24">
        <f t="shared" si="17"/>
        <v>0</v>
      </c>
    </row>
    <row r="31" spans="1:41" ht="17.25" thickBot="1"/>
    <row r="32" spans="1:41">
      <c r="A32" s="16" t="s">
        <v>15</v>
      </c>
      <c r="B32" s="17" t="s">
        <v>63</v>
      </c>
      <c r="C32" s="17" t="s">
        <v>44</v>
      </c>
      <c r="D32" s="17" t="s">
        <v>45</v>
      </c>
      <c r="E32" s="17" t="s">
        <v>46</v>
      </c>
      <c r="F32" s="17" t="s">
        <v>47</v>
      </c>
      <c r="G32" s="17" t="s">
        <v>48</v>
      </c>
      <c r="H32" s="17" t="s">
        <v>49</v>
      </c>
      <c r="I32" s="17" t="s">
        <v>50</v>
      </c>
      <c r="J32" s="17" t="s">
        <v>51</v>
      </c>
      <c r="K32" s="17" t="s">
        <v>52</v>
      </c>
      <c r="L32" s="17" t="s">
        <v>53</v>
      </c>
      <c r="M32" s="17" t="s">
        <v>54</v>
      </c>
      <c r="N32" s="17" t="s">
        <v>55</v>
      </c>
      <c r="O32" s="17" t="s">
        <v>56</v>
      </c>
      <c r="P32" s="17" t="s">
        <v>57</v>
      </c>
      <c r="Q32" s="17" t="s">
        <v>58</v>
      </c>
      <c r="R32" s="17" t="s">
        <v>59</v>
      </c>
      <c r="S32" s="17" t="s">
        <v>60</v>
      </c>
      <c r="T32" s="17" t="s">
        <v>61</v>
      </c>
      <c r="U32" s="18" t="s">
        <v>62</v>
      </c>
    </row>
    <row r="33" spans="1:21">
      <c r="A33" s="19" t="s">
        <v>16</v>
      </c>
      <c r="B33" s="21">
        <f>C2</f>
        <v>1</v>
      </c>
      <c r="C33" s="21">
        <f>E2</f>
        <v>2</v>
      </c>
      <c r="D33" s="21">
        <f>G2</f>
        <v>2</v>
      </c>
      <c r="E33" s="21">
        <f>I2</f>
        <v>1</v>
      </c>
      <c r="F33" s="21">
        <f>K2</f>
        <v>2</v>
      </c>
      <c r="G33" s="21">
        <f>M2</f>
        <v>1</v>
      </c>
      <c r="H33" s="21">
        <f>O2</f>
        <v>0</v>
      </c>
      <c r="I33" s="21">
        <f>Q2</f>
        <v>0</v>
      </c>
      <c r="J33" s="21">
        <f>S2</f>
        <v>0</v>
      </c>
      <c r="K33" s="21">
        <f>U2</f>
        <v>0</v>
      </c>
      <c r="L33" s="21">
        <f>W2</f>
        <v>0</v>
      </c>
      <c r="M33" s="21">
        <f>Y2</f>
        <v>0</v>
      </c>
      <c r="N33" s="21">
        <f>AA2</f>
        <v>0</v>
      </c>
      <c r="O33" s="21">
        <f>AC2</f>
        <v>0</v>
      </c>
      <c r="P33" s="21">
        <f>AE2</f>
        <v>0</v>
      </c>
      <c r="Q33" s="21">
        <f>AG2</f>
        <v>0</v>
      </c>
      <c r="R33" s="21">
        <f>AI2</f>
        <v>0</v>
      </c>
      <c r="S33" s="21">
        <f>AK2</f>
        <v>0</v>
      </c>
      <c r="T33" s="21">
        <f>AM2</f>
        <v>0</v>
      </c>
      <c r="U33" s="22">
        <f>AO2</f>
        <v>0</v>
      </c>
    </row>
    <row r="34" spans="1:21">
      <c r="A34" s="19" t="s">
        <v>17</v>
      </c>
      <c r="B34" s="21">
        <f t="shared" ref="B34:B37" si="20">C3</f>
        <v>1</v>
      </c>
      <c r="C34" s="21">
        <f t="shared" ref="C34:C37" si="21">E3</f>
        <v>2</v>
      </c>
      <c r="D34" s="21">
        <f t="shared" ref="D34:D37" si="22">G3</f>
        <v>0</v>
      </c>
      <c r="E34" s="21">
        <f t="shared" ref="E34:E37" si="23">I3</f>
        <v>1</v>
      </c>
      <c r="F34" s="21">
        <f t="shared" ref="F34:F37" si="24">K3</f>
        <v>1</v>
      </c>
      <c r="G34" s="21">
        <f t="shared" ref="G34:G37" si="25">M3</f>
        <v>1</v>
      </c>
      <c r="H34" s="21">
        <f t="shared" ref="H34:H37" si="26">O3</f>
        <v>0</v>
      </c>
      <c r="I34" s="21">
        <f t="shared" ref="I34:I37" si="27">Q3</f>
        <v>0</v>
      </c>
      <c r="J34" s="21">
        <f t="shared" ref="J34:J37" si="28">S3</f>
        <v>0</v>
      </c>
      <c r="K34" s="21">
        <f t="shared" ref="K34:K37" si="29">U3</f>
        <v>0</v>
      </c>
      <c r="L34" s="21">
        <f t="shared" ref="L34:L37" si="30">W3</f>
        <v>0</v>
      </c>
      <c r="M34" s="21">
        <f t="shared" ref="M34:M37" si="31">Y3</f>
        <v>0</v>
      </c>
      <c r="N34" s="21">
        <f t="shared" ref="N34:N37" si="32">AA3</f>
        <v>0</v>
      </c>
      <c r="O34" s="21">
        <f t="shared" ref="O34:O37" si="33">AC3</f>
        <v>0</v>
      </c>
      <c r="P34" s="21">
        <f t="shared" ref="P34:P37" si="34">AE3</f>
        <v>0</v>
      </c>
      <c r="Q34" s="21">
        <f t="shared" ref="Q34:Q37" si="35">AG3</f>
        <v>0</v>
      </c>
      <c r="R34" s="21">
        <f t="shared" ref="R34:R37" si="36">AI3</f>
        <v>0</v>
      </c>
      <c r="S34" s="21">
        <f t="shared" ref="S34:S37" si="37">AK3</f>
        <v>0</v>
      </c>
      <c r="T34" s="21">
        <f t="shared" ref="T34:T37" si="38">AM3</f>
        <v>0</v>
      </c>
      <c r="U34" s="22">
        <f t="shared" ref="U34:U37" si="39">AO3</f>
        <v>0</v>
      </c>
    </row>
    <row r="35" spans="1:21">
      <c r="A35" s="19" t="s">
        <v>18</v>
      </c>
      <c r="B35" s="21">
        <f t="shared" si="20"/>
        <v>1</v>
      </c>
      <c r="C35" s="21">
        <f t="shared" si="21"/>
        <v>2</v>
      </c>
      <c r="D35" s="21">
        <f t="shared" si="22"/>
        <v>2</v>
      </c>
      <c r="E35" s="21">
        <f t="shared" si="23"/>
        <v>1</v>
      </c>
      <c r="F35" s="21">
        <f t="shared" si="24"/>
        <v>1</v>
      </c>
      <c r="G35" s="21">
        <f t="shared" si="25"/>
        <v>1</v>
      </c>
      <c r="H35" s="21">
        <f t="shared" si="26"/>
        <v>0</v>
      </c>
      <c r="I35" s="21">
        <f t="shared" si="27"/>
        <v>0</v>
      </c>
      <c r="J35" s="21">
        <f t="shared" si="28"/>
        <v>0</v>
      </c>
      <c r="K35" s="21">
        <f t="shared" si="29"/>
        <v>0</v>
      </c>
      <c r="L35" s="21">
        <f t="shared" si="30"/>
        <v>0</v>
      </c>
      <c r="M35" s="21">
        <f t="shared" si="31"/>
        <v>0</v>
      </c>
      <c r="N35" s="21">
        <f t="shared" si="32"/>
        <v>0</v>
      </c>
      <c r="O35" s="21">
        <f t="shared" si="33"/>
        <v>0</v>
      </c>
      <c r="P35" s="21">
        <f t="shared" si="34"/>
        <v>0</v>
      </c>
      <c r="Q35" s="21">
        <f t="shared" si="35"/>
        <v>0</v>
      </c>
      <c r="R35" s="21">
        <f t="shared" si="36"/>
        <v>0</v>
      </c>
      <c r="S35" s="21">
        <f t="shared" si="37"/>
        <v>0</v>
      </c>
      <c r="T35" s="21">
        <f t="shared" si="38"/>
        <v>0</v>
      </c>
      <c r="U35" s="22">
        <f t="shared" si="39"/>
        <v>0</v>
      </c>
    </row>
    <row r="36" spans="1:21">
      <c r="A36" s="19" t="s">
        <v>19</v>
      </c>
      <c r="B36" s="21">
        <f t="shared" si="20"/>
        <v>3</v>
      </c>
      <c r="C36" s="21">
        <f t="shared" si="21"/>
        <v>2</v>
      </c>
      <c r="D36" s="21">
        <f t="shared" si="22"/>
        <v>3</v>
      </c>
      <c r="E36" s="21">
        <f t="shared" si="23"/>
        <v>2</v>
      </c>
      <c r="F36" s="21">
        <f t="shared" si="24"/>
        <v>1</v>
      </c>
      <c r="G36" s="21">
        <f t="shared" si="25"/>
        <v>1</v>
      </c>
      <c r="H36" s="21">
        <f t="shared" si="26"/>
        <v>0</v>
      </c>
      <c r="I36" s="21">
        <f t="shared" si="27"/>
        <v>0</v>
      </c>
      <c r="J36" s="21">
        <f t="shared" si="28"/>
        <v>0</v>
      </c>
      <c r="K36" s="21">
        <f t="shared" si="29"/>
        <v>0</v>
      </c>
      <c r="L36" s="21">
        <f t="shared" si="30"/>
        <v>0</v>
      </c>
      <c r="M36" s="21">
        <f t="shared" si="31"/>
        <v>0</v>
      </c>
      <c r="N36" s="21">
        <f t="shared" si="32"/>
        <v>0</v>
      </c>
      <c r="O36" s="21">
        <f t="shared" si="33"/>
        <v>0</v>
      </c>
      <c r="P36" s="21">
        <f t="shared" si="34"/>
        <v>0</v>
      </c>
      <c r="Q36" s="21">
        <f t="shared" si="35"/>
        <v>0</v>
      </c>
      <c r="R36" s="21">
        <f t="shared" si="36"/>
        <v>0</v>
      </c>
      <c r="S36" s="21">
        <f t="shared" si="37"/>
        <v>0</v>
      </c>
      <c r="T36" s="21">
        <f t="shared" si="38"/>
        <v>0</v>
      </c>
      <c r="U36" s="22">
        <f t="shared" si="39"/>
        <v>0</v>
      </c>
    </row>
    <row r="37" spans="1:21" ht="17.25" thickBot="1">
      <c r="A37" s="20" t="s">
        <v>20</v>
      </c>
      <c r="B37" s="23">
        <f t="shared" si="20"/>
        <v>1</v>
      </c>
      <c r="C37" s="23">
        <f t="shared" si="21"/>
        <v>2</v>
      </c>
      <c r="D37" s="23">
        <f t="shared" si="22"/>
        <v>3</v>
      </c>
      <c r="E37" s="23">
        <f t="shared" si="23"/>
        <v>2</v>
      </c>
      <c r="F37" s="23">
        <f t="shared" si="24"/>
        <v>1</v>
      </c>
      <c r="G37" s="23">
        <f t="shared" si="25"/>
        <v>1</v>
      </c>
      <c r="H37" s="23">
        <f t="shared" si="26"/>
        <v>0</v>
      </c>
      <c r="I37" s="23">
        <f t="shared" si="27"/>
        <v>0</v>
      </c>
      <c r="J37" s="23">
        <f t="shared" si="28"/>
        <v>0</v>
      </c>
      <c r="K37" s="23">
        <f t="shared" si="29"/>
        <v>0</v>
      </c>
      <c r="L37" s="23">
        <f t="shared" si="30"/>
        <v>0</v>
      </c>
      <c r="M37" s="23">
        <f t="shared" si="31"/>
        <v>0</v>
      </c>
      <c r="N37" s="23">
        <f t="shared" si="32"/>
        <v>0</v>
      </c>
      <c r="O37" s="23">
        <f t="shared" si="33"/>
        <v>0</v>
      </c>
      <c r="P37" s="23">
        <f t="shared" si="34"/>
        <v>0</v>
      </c>
      <c r="Q37" s="23">
        <f t="shared" si="35"/>
        <v>0</v>
      </c>
      <c r="R37" s="23">
        <f t="shared" si="36"/>
        <v>0</v>
      </c>
      <c r="S37" s="23">
        <f t="shared" si="37"/>
        <v>0</v>
      </c>
      <c r="T37" s="23">
        <f t="shared" si="38"/>
        <v>0</v>
      </c>
      <c r="U37" s="24">
        <f t="shared" si="39"/>
        <v>0</v>
      </c>
    </row>
  </sheetData>
  <phoneticPr fontId="1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통계</vt:lpstr>
      <vt:lpstr>설문자료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user</cp:lastModifiedBy>
  <dcterms:created xsi:type="dcterms:W3CDTF">2014-11-11T05:52:47Z</dcterms:created>
  <dcterms:modified xsi:type="dcterms:W3CDTF">2015-05-19T05:16:50Z</dcterms:modified>
</cp:coreProperties>
</file>